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Start" state="visible" r:id="rId4"/>
    <sheet sheetId="2" name="Budget" state="visible" r:id="rId5"/>
    <sheet sheetId="3" name="Ausgaben" state="visible" r:id="rId6"/>
    <sheet sheetId="4" name="Übersicht" state="visible" r:id="rId7"/>
  </sheets>
  <definedNames>
    <definedName name="Kategorien">Budget!$B$13:$B$28</definedName>
  </definedNames>
  <calcPr calcId="171027"/>
</workbook>
</file>

<file path=xl/sharedStrings.xml><?xml version="1.0" encoding="utf-8"?>
<sst xmlns="http://schemas.openxmlformats.org/spreadsheetml/2006/main" count="147" uniqueCount="84">
  <si>
    <t>Haushaltsbuch-Vorlage von finanzherr.de</t>
  </si>
  <si>
    <t>Kostenlos, ohne Makros. Funktioniert in Excel, LibreOffice, Numbers und Google Sheets.</t>
  </si>
  <si>
    <t>Dein Jahr</t>
  </si>
  <si>
    <t>Gelbe Felder kannst du ändern.</t>
  </si>
  <si>
    <t>Dein Nettoeinkommen pro Monat</t>
  </si>
  <si>
    <t>Daraus berechnet das Blatt „Budget“ deine Pockets.</t>
  </si>
  <si>
    <t>So nutzt du die Vorlage</t>
  </si>
  <si>
    <t>1. Budget festlegen</t>
  </si>
  <si>
    <t>Im Blatt „Budget“ die Prozente pro Pocket anpassen. Summe sollte 100 % sein.</t>
  </si>
  <si>
    <t>2. Ausgaben eintragen</t>
  </si>
  <si>
    <t>Im Blatt „Ausgaben“ jede Ausgabe mit Datum, Kategorie und Betrag erfassen. Kategorie per Auswahlliste.</t>
  </si>
  <si>
    <t>3. Einmal pro Woche abgleichen</t>
  </si>
  <si>
    <t>Kartenzahlungen im Online-Banking mit der Liste vergleichen. 10 Minuten reichen.</t>
  </si>
  <si>
    <t>4. Monatsende auswerten</t>
  </si>
  <si>
    <t>Im Blatt „Übersicht“ siehst du je Kategorie und Pocket, wo du über dem Budget liegst.</t>
  </si>
  <si>
    <t>5. Eine Stellschraube wählen</t>
  </si>
  <si>
    <t>Pro Monat nur eine Sache ändern, zum Beispiel ein Abo kündigen. Das hält länger durch.</t>
  </si>
  <si>
    <t>Mehr Tipps: finanzherr.de/sparen/haushaltsbuch/</t>
  </si>
  <si>
    <t>Budget nach Pockets</t>
  </si>
  <si>
    <t>Pocket</t>
  </si>
  <si>
    <t>Anteil</t>
  </si>
  <si>
    <t>Pro Monat</t>
  </si>
  <si>
    <t>Wofür</t>
  </si>
  <si>
    <t>Fixkosten</t>
  </si>
  <si>
    <t>Miete, Energie, Versicherungen, Abos: alle Lastschriften</t>
  </si>
  <si>
    <t>Leben</t>
  </si>
  <si>
    <t>Lebensmittel, Drogerie, Alltag</t>
  </si>
  <si>
    <t>Spaß</t>
  </si>
  <si>
    <t>Restaurant, Hobby, Shopping. Leer ist leer.</t>
  </si>
  <si>
    <t>Notgroschen</t>
  </si>
  <si>
    <t>bis 3–6 Monatsausgaben erreicht sind</t>
  </si>
  <si>
    <t>Investieren</t>
  </si>
  <si>
    <t>Sparplan direkt vom Pocket</t>
  </si>
  <si>
    <t>Summe</t>
  </si>
  <si>
    <t>Kategorien und ihr Pocket</t>
  </si>
  <si>
    <t>Kategorie</t>
  </si>
  <si>
    <t/>
  </si>
  <si>
    <t>Wohnen (Miete, Nebenkosten)</t>
  </si>
  <si>
    <t>Strom &amp; Gas</t>
  </si>
  <si>
    <t>Versicherungen</t>
  </si>
  <si>
    <t>Handy, Internet &amp; Abos</t>
  </si>
  <si>
    <t>Mobilität (Auto, ÖPNV)</t>
  </si>
  <si>
    <t>Lebensmittel</t>
  </si>
  <si>
    <t>Drogerie &amp; Haushalt</t>
  </si>
  <si>
    <t>Gesundheit</t>
  </si>
  <si>
    <t>Kleidung</t>
  </si>
  <si>
    <t>Restaurant &amp; Lieferdienst</t>
  </si>
  <si>
    <t>Freizeit &amp; Hobby</t>
  </si>
  <si>
    <t>Urlaub</t>
  </si>
  <si>
    <t>Geschenke</t>
  </si>
  <si>
    <t>Sonstiges</t>
  </si>
  <si>
    <t>ETF-Sparplan &amp; Investieren</t>
  </si>
  <si>
    <t>Datum</t>
  </si>
  <si>
    <t>Beschreibung</t>
  </si>
  <si>
    <t>Betrag</t>
  </si>
  <si>
    <t>Nötig?</t>
  </si>
  <si>
    <t>Monat</t>
  </si>
  <si>
    <t>Jahr</t>
  </si>
  <si>
    <t>Miete Januar</t>
  </si>
  <si>
    <t>ja</t>
  </si>
  <si>
    <t>Wocheneinkauf</t>
  </si>
  <si>
    <t>Streaming-Abo</t>
  </si>
  <si>
    <t>nein</t>
  </si>
  <si>
    <t>Pizza bestellt</t>
  </si>
  <si>
    <t>Sparplan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</si>
  <si>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</si>
  <si>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</si>
  <si>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</si>
  <si>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</si>
  <si>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</si>
  <si>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</si>
  <si>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</si>
  <si>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</si>
  <si>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</si>
  <si>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</si>
  <si>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</si>
  <si>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</si>
  <si>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Ø Monat</t>
  </si>
  <si>
    <t>Ausgaben gesamt</t>
  </si>
  <si>
    <t>Netto-Einkommen</t>
  </si>
  <si>
    <t>Bleibt übrig</t>
  </si>
  <si>
    <t>Pockets: Budget gegen Ausgaben</t>
  </si>
  <si>
    <t>Budget/Monat</t>
  </si>
  <si>
    <t>Rot = Pocket im Monat über dem Budget.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</si>
</sst>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;[Red]-#,##0.00 &quot;€&quot;"/>
    <numFmt numFmtId="165" formatCode="dd.mm.yyyy"/>
  </numFmts>
  <fonts count="10" x14ac:knownFonts="1">
    <font>
      <color theme="1"/>
      <family val="2"/>
      <scheme val="minor"/>
      <sz val="11"/>
      <name val="Calibri"/>
    </font>
    <font>
      <b/>
      <color rgb="FF0A3F9E"/>
      <sz val="18"/>
    </font>
    <font>
      <color rgb="FF5B6575"/>
    </font>
    <font>
      <b/>
    </font>
    <font>
      <i/>
      <color rgb="FF8792A2"/>
    </font>
    <font>
      <b/>
      <color rgb="FF0A3F9E"/>
      <sz val="13"/>
    </font>
    <font>
      <u/>
      <color rgb="FF0064FE"/>
    </font>
    <font>
      <b/>
      <color rgb="FF0A3F9E"/>
      <sz val="15"/>
    </font>
    <font>
      <b/>
      <color rgb="FFFFFFFF"/>
    </font>
    <font>
      <color rgb="FF8792A2"/>
    </font>
  </fonts>
  <fills count="6">
    <fill>
      <patternFill patternType="none"/>
    </fill>
    <fill>
      <patternFill patternType="gray125"/>
    </fill>
    <fill>
      <patternFill patternType="solid">
        <fgColor rgb="FFFFF3CC"/>
      </patternFill>
    </fill>
    <fill>
      <patternFill patternType="solid">
        <fgColor rgb="FF0064FE"/>
      </patternFill>
    </fill>
    <fill>
      <patternFill patternType="solid">
        <fgColor rgb="FFF5F7FA"/>
      </patternFill>
    </fill>
    <fill>
      <patternFill patternType="solid">
        <fgColor rgb="FF0A3F9E"/>
      </patternFill>
    </fill>
  </fills>
  <borders count="3">
    <border>
      <left/>
      <right/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/>
      <bottom style="thin">
        <color rgb="FFDDE3E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0" borderId="0" xfId="0" applyFont="1"/>
    <xf numFmtId="164" fontId="3" fillId="2" borderId="1" xfId="0" applyNumberFormat="1" applyFont="1" applyFill="1" applyBorder="1"/>
    <xf numFmtId="0" fontId="5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3" borderId="0" xfId="0" applyFont="1" applyFill="1" applyAlignment="1">
      <alignment vertical="center"/>
    </xf>
    <xf numFmtId="0" fontId="3" fillId="0" borderId="2" xfId="0" applyFont="1" applyBorder="1"/>
    <xf numFmtId="9" fontId="0" fillId="2" borderId="2" xfId="0" applyNumberFormat="1" applyFill="1" applyBorder="1"/>
    <xf numFmtId="164" fontId="0" fillId="0" borderId="2" xfId="0" applyNumberFormat="1" applyBorder="1"/>
    <xf numFmtId="0" fontId="0" fillId="0" borderId="2" xfId="0" applyBorder="1"/>
    <xf numFmtId="9" fontId="3" fillId="0" borderId="0" xfId="0" applyNumberFormat="1" applyFont="1"/>
    <xf numFmtId="164" fontId="3" fillId="0" borderId="0" xfId="0" applyNumberFormat="1" applyFont="1"/>
    <xf numFmtId="0" fontId="0" fillId="2" borderId="2" xfId="0" applyFill="1" applyBorder="1"/>
    <xf numFmtId="165" fontId="0" fillId="0" borderId="0" xfId="0" applyNumberFormat="1"/>
    <xf numFmtId="164" fontId="0" fillId="0" borderId="0" xfId="0" applyNumberFormat="1"/>
    <xf numFmtId="165" fontId="8" fillId="3" borderId="0" xfId="0" applyNumberFormat="1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165" fontId="0" fillId="4" borderId="0" xfId="0" applyNumberFormat="1" applyFill="1"/>
    <xf numFmtId="0" fontId="0" fillId="4" borderId="0" xfId="0" applyFill="1"/>
    <xf numFmtId="164" fontId="0" fillId="4" borderId="0" xfId="0" applyNumberFormat="1" applyFill="1"/>
    <xf numFmtId="0" fontId="9" fillId="4" borderId="0" xfId="0" applyFont="1" applyFill="1"/>
    <xf numFmtId="0" fontId="9" fillId="0" borderId="0" xfId="0" applyFont="1"/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right"/>
    </xf>
    <xf numFmtId="164" fontId="3" fillId="0" borderId="2" xfId="0" applyNumberFormat="1" applyFont="1" applyBorder="1"/>
    <xf numFmtId="164" fontId="3" fillId="4" borderId="0" xfId="0" applyNumberFormat="1" applyFont="1" applyFill="1"/>
    <xf numFmtId="164" fontId="3" fillId="2" borderId="0" xfId="0" applyNumberFormat="1" applyFont="1" applyFill="1"/>
    <xf numFmtId="0" fontId="8" fillId="5" borderId="0" xfId="0" applyFont="1" applyFill="1" applyAlignment="1">
      <alignment horizontal="left"/>
    </xf>
    <xf numFmtId="0" fontId="8" fillId="5" borderId="0" xfId="0" applyFont="1" applyFill="1" applyAlignment="1">
      <alignment horizontal="right"/>
    </xf>
  </cellXfs>
  <cellStyles count="1">
    <cellStyle name="Normal" xfId="0" builtinId="0"/>
  </cellStyles>
  <dxfs count="2">
    <dxf>
      <font>
        <b/>
        <color rgb="FFBF3535"/>
      </font>
    </dxf>
    <dxf>
      <font>
        <b/>
        <color rgb="FFBF3535"/>
      </font>
      <fill>
        <patternFill patternType="solid">
          <bgColor rgb="FFFBEA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inanzherr.de/sparen/haushaltsbu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4FE"/>
  </sheetPr>
  <dimension ref="B2:D15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4" customWidth="1"/>
    <col min="3" max="3" width="22" customWidth="1"/>
    <col min="4" max="4" width="60" customWidth="1"/>
  </cols>
  <sheetData>
    <row r="2" spans="2:4" x14ac:dyDescent="0.25">
      <c r="B2" s="1" t="s">
        <v>0</v>
      </c>
      <c r="C2" s="1"/>
      <c r="D2" s="1"/>
    </row>
    <row r="3" spans="2:4" x14ac:dyDescent="0.25">
      <c r="B3" s="2" t="s">
        <v>1</v>
      </c>
      <c r="C3" s="2"/>
      <c r="D3" s="2"/>
    </row>
    <row r="5" spans="2:4" x14ac:dyDescent="0.25">
      <c r="B5" t="s">
        <v>2</v>
      </c>
      <c r="C5" s="3">
        <v>2026</v>
      </c>
      <c r="D5" s="4" t="s">
        <v>3</v>
      </c>
    </row>
    <row r="6" spans="2:4" x14ac:dyDescent="0.25">
      <c r="B6" t="s">
        <v>4</v>
      </c>
      <c r="C6" s="5">
        <v>2500</v>
      </c>
      <c r="D6" s="4" t="s">
        <v>5</v>
      </c>
    </row>
    <row r="8" spans="2:2" x14ac:dyDescent="0.25">
      <c r="B8" s="6" t="s">
        <v>6</v>
      </c>
    </row>
    <row r="9" ht="30" customHeight="1" spans="2:4" x14ac:dyDescent="0.25">
      <c r="B9" s="7" t="s">
        <v>7</v>
      </c>
      <c r="C9" s="8" t="s">
        <v>8</v>
      </c>
      <c r="D9" s="8"/>
    </row>
    <row r="10" ht="30" customHeight="1" spans="2:4" x14ac:dyDescent="0.25">
      <c r="B10" s="7" t="s">
        <v>9</v>
      </c>
      <c r="C10" s="8" t="s">
        <v>10</v>
      </c>
      <c r="D10" s="8"/>
    </row>
    <row r="11" ht="30" customHeight="1" spans="2:4" x14ac:dyDescent="0.25">
      <c r="B11" s="7" t="s">
        <v>11</v>
      </c>
      <c r="C11" s="8" t="s">
        <v>12</v>
      </c>
      <c r="D11" s="8"/>
    </row>
    <row r="12" ht="30" customHeight="1" spans="2:4" x14ac:dyDescent="0.25">
      <c r="B12" s="7" t="s">
        <v>13</v>
      </c>
      <c r="C12" s="8" t="s">
        <v>14</v>
      </c>
      <c r="D12" s="8"/>
    </row>
    <row r="13" ht="30" customHeight="1" spans="2:4" x14ac:dyDescent="0.25">
      <c r="B13" s="7" t="s">
        <v>15</v>
      </c>
      <c r="C13" s="8" t="s">
        <v>16</v>
      </c>
      <c r="D13" s="8"/>
    </row>
    <row r="15" spans="2:2" x14ac:dyDescent="0.25">
      <c r="B15" s="9" t="s">
        <v>17</v>
      </c>
    </row>
  </sheetData>
  <mergeCells count="7">
    <mergeCell ref="B2:D2"/>
    <mergeCell ref="B3:D3"/>
    <mergeCell ref="C9:D9"/>
    <mergeCell ref="C10:D10"/>
    <mergeCell ref="C11:D11"/>
    <mergeCell ref="C12:D12"/>
    <mergeCell ref="C13:D13"/>
  </mergeCells>
  <hyperlinks>
    <hyperlink ref="B1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28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22" customWidth="1"/>
    <col min="3" max="3" width="12" customWidth="1"/>
    <col min="4" max="4" width="16" customWidth="1"/>
    <col min="5" max="5" width="50" customWidth="1"/>
  </cols>
  <sheetData>
    <row r="1" spans="2:2" x14ac:dyDescent="0.25">
      <c r="B1" s="10" t="s">
        <v>18</v>
      </c>
    </row>
    <row r="3" spans="1:5" x14ac:dyDescent="0.25">
      <c r="A3" t="s">
        <v>19</v>
      </c>
      <c r="B3" s="11" t="s">
        <v>20</v>
      </c>
      <c r="C3" s="11" t="s">
        <v>21</v>
      </c>
      <c r="D3" s="11" t="s">
        <v>22</v>
      </c>
      <c r="E3" s="11"/>
    </row>
    <row r="4" spans="2:5" x14ac:dyDescent="0.25">
      <c r="B4" s="12" t="s">
        <v>23</v>
      </c>
      <c r="C4" s="13">
        <v>0.5</v>
      </c>
      <c r="D4" s="14">
        <f>C4*Start!$C$6</f>
      </c>
      <c r="E4" s="15" t="s">
        <v>24</v>
      </c>
    </row>
    <row r="5" spans="2:5" x14ac:dyDescent="0.25">
      <c r="B5" s="12" t="s">
        <v>25</v>
      </c>
      <c r="C5" s="13">
        <v>0.2</v>
      </c>
      <c r="D5" s="14">
        <f>C5*Start!$C$6</f>
      </c>
      <c r="E5" s="15" t="s">
        <v>26</v>
      </c>
    </row>
    <row r="6" spans="2:5" x14ac:dyDescent="0.25">
      <c r="B6" s="12" t="s">
        <v>27</v>
      </c>
      <c r="C6" s="13">
        <v>0.1</v>
      </c>
      <c r="D6" s="14">
        <f>C6*Start!$C$6</f>
      </c>
      <c r="E6" s="15" t="s">
        <v>28</v>
      </c>
    </row>
    <row r="7" spans="2:5" x14ac:dyDescent="0.25">
      <c r="B7" s="12" t="s">
        <v>29</v>
      </c>
      <c r="C7" s="13">
        <v>0.1</v>
      </c>
      <c r="D7" s="14">
        <f>C7*Start!$C$6</f>
      </c>
      <c r="E7" s="15" t="s">
        <v>30</v>
      </c>
    </row>
    <row r="8" spans="2:5" x14ac:dyDescent="0.25">
      <c r="B8" s="12" t="s">
        <v>31</v>
      </c>
      <c r="C8" s="13">
        <v>0.1</v>
      </c>
      <c r="D8" s="14">
        <f>C8*Start!$C$6</f>
      </c>
      <c r="E8" s="15" t="s">
        <v>32</v>
      </c>
    </row>
    <row r="9" spans="2:5" x14ac:dyDescent="0.25">
      <c r="B9" s="7" t="s">
        <v>33</v>
      </c>
      <c r="C9" s="16">
        <f>SUM(C4:C8)</f>
      </c>
      <c r="D9" s="17">
        <f>SUM(D4:D8)</f>
      </c>
      <c r="E9">
        <f>IF(ROUND(C9,4)=1,"passt: 100 %","Achtung: Summe ist nicht 100 %")</f>
      </c>
    </row>
    <row r="11" spans="2:2" x14ac:dyDescent="0.25">
      <c r="B11" s="6" t="s">
        <v>34</v>
      </c>
    </row>
    <row r="12" spans="1:4" x14ac:dyDescent="0.25">
      <c r="A12" t="s">
        <v>35</v>
      </c>
      <c r="B12" s="11" t="s">
        <v>36</v>
      </c>
      <c r="C12" s="11"/>
      <c r="D12" s="11"/>
    </row>
    <row r="13" spans="2:4" x14ac:dyDescent="0.25">
      <c r="B13" s="15" t="s">
        <v>37</v>
      </c>
      <c r="C13" s="15"/>
      <c r="D13" s="18" t="s">
        <v>23</v>
      </c>
    </row>
    <row r="14" spans="2:4" x14ac:dyDescent="0.25">
      <c r="B14" s="15" t="s">
        <v>38</v>
      </c>
      <c r="C14" s="15"/>
      <c r="D14" s="18" t="s">
        <v>23</v>
      </c>
    </row>
    <row r="15" spans="2:4" x14ac:dyDescent="0.25">
      <c r="B15" s="15" t="s">
        <v>39</v>
      </c>
      <c r="C15" s="15"/>
      <c r="D15" s="18" t="s">
        <v>23</v>
      </c>
    </row>
    <row r="16" spans="2:4" x14ac:dyDescent="0.25">
      <c r="B16" s="15" t="s">
        <v>40</v>
      </c>
      <c r="C16" s="15"/>
      <c r="D16" s="18" t="s">
        <v>23</v>
      </c>
    </row>
    <row r="17" spans="2:4" x14ac:dyDescent="0.25">
      <c r="B17" s="15" t="s">
        <v>41</v>
      </c>
      <c r="C17" s="15"/>
      <c r="D17" s="18" t="s">
        <v>23</v>
      </c>
    </row>
    <row r="18" spans="2:4" x14ac:dyDescent="0.25">
      <c r="B18" s="15" t="s">
        <v>42</v>
      </c>
      <c r="C18" s="15"/>
      <c r="D18" s="18" t="s">
        <v>25</v>
      </c>
    </row>
    <row r="19" spans="2:4" x14ac:dyDescent="0.25">
      <c r="B19" s="15" t="s">
        <v>43</v>
      </c>
      <c r="C19" s="15"/>
      <c r="D19" s="18" t="s">
        <v>25</v>
      </c>
    </row>
    <row r="20" spans="2:4" x14ac:dyDescent="0.25">
      <c r="B20" s="15" t="s">
        <v>44</v>
      </c>
      <c r="C20" s="15"/>
      <c r="D20" s="18" t="s">
        <v>25</v>
      </c>
    </row>
    <row r="21" spans="2:4" x14ac:dyDescent="0.25">
      <c r="B21" s="15" t="s">
        <v>45</v>
      </c>
      <c r="C21" s="15"/>
      <c r="D21" s="18" t="s">
        <v>25</v>
      </c>
    </row>
    <row r="22" spans="2:4" x14ac:dyDescent="0.25">
      <c r="B22" s="15" t="s">
        <v>46</v>
      </c>
      <c r="C22" s="15"/>
      <c r="D22" s="18" t="s">
        <v>27</v>
      </c>
    </row>
    <row r="23" spans="2:4" x14ac:dyDescent="0.25">
      <c r="B23" s="15" t="s">
        <v>47</v>
      </c>
      <c r="C23" s="15"/>
      <c r="D23" s="18" t="s">
        <v>27</v>
      </c>
    </row>
    <row r="24" spans="2:4" x14ac:dyDescent="0.25">
      <c r="B24" s="15" t="s">
        <v>48</v>
      </c>
      <c r="C24" s="15"/>
      <c r="D24" s="18" t="s">
        <v>27</v>
      </c>
    </row>
    <row r="25" spans="2:4" x14ac:dyDescent="0.25">
      <c r="B25" s="15" t="s">
        <v>49</v>
      </c>
      <c r="C25" s="15"/>
      <c r="D25" s="18" t="s">
        <v>27</v>
      </c>
    </row>
    <row r="26" spans="2:4" x14ac:dyDescent="0.25">
      <c r="B26" s="15" t="s">
        <v>50</v>
      </c>
      <c r="C26" s="15"/>
      <c r="D26" s="18" t="s">
        <v>25</v>
      </c>
    </row>
    <row r="27" spans="2:4" x14ac:dyDescent="0.25">
      <c r="B27" s="15" t="s">
        <v>29</v>
      </c>
      <c r="C27" s="15"/>
      <c r="D27" s="18" t="s">
        <v>29</v>
      </c>
    </row>
    <row r="28" spans="2:4" x14ac:dyDescent="0.25">
      <c r="B28" s="15" t="s">
        <v>51</v>
      </c>
      <c r="C28" s="15"/>
      <c r="D28" s="18" t="s">
        <v>31</v>
      </c>
    </row>
  </sheetData>
  <mergeCells count="17"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conditionalFormatting sqref="E9">
    <cfRule type="containsText" dxfId="0" priority="1">
      <formula>NOT(ISERROR(SEARCH("Achtung",E9)))</formula>
    </cfRule>
  </conditionalFormatting>
  <dataValidations count="1">
    <dataValidation type="list" sqref="D13:D28">
      <formula1>$B$4:$B$8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4FE"/>
  </sheetPr>
  <dimension ref="A1:H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9" customWidth="1"/>
    <col min="2" max="2" width="30" customWidth="1"/>
    <col min="3" max="3" width="34" customWidth="1"/>
    <col min="4" max="4" width="14" style="20" customWidth="1"/>
    <col min="5" max="5" width="10" customWidth="1"/>
    <col min="7" max="7" width="14" customWidth="1"/>
    <col min="8" max="8" width="8" customWidth="1"/>
  </cols>
  <sheetData>
    <row r="1" ht="22" customHeight="1" spans="1:8" x14ac:dyDescent="0.25">
      <c r="A1" s="21" t="s">
        <v>52</v>
      </c>
      <c r="B1" s="11" t="s">
        <v>35</v>
      </c>
      <c r="C1" s="11" t="s">
        <v>53</v>
      </c>
      <c r="D1" s="22" t="s">
        <v>54</v>
      </c>
      <c r="E1" s="11" t="s">
        <v>55</v>
      </c>
      <c r="F1" s="11" t="s">
        <v>56</v>
      </c>
      <c r="G1" s="11" t="s">
        <v>19</v>
      </c>
      <c r="H1" s="11" t="s">
        <v>57</v>
      </c>
    </row>
    <row r="2" spans="1:8" x14ac:dyDescent="0.25">
      <c r="A2" s="23">
        <v>46023</v>
      </c>
      <c r="B2" s="24" t="s">
        <v>37</v>
      </c>
      <c r="C2" s="24" t="s">
        <v>58</v>
      </c>
      <c r="D2" s="25">
        <v>950</v>
      </c>
      <c r="E2" s="24" t="s">
        <v>59</v>
      </c>
      <c r="F2" s="26">
        <f>IF(A2="","",MONTH(A2))</f>
      </c>
      <c r="G2" s="26">
        <f>IF(B2="","",IFERROR(INDEX(Budget!$D$13:$D$28,MATCH(B2,Budget!$B$13:$B$28,0)),""))</f>
      </c>
      <c r="H2" s="26">
        <f>IF(A2="","",YEAR(A2))</f>
      </c>
    </row>
    <row r="3" spans="1:8" x14ac:dyDescent="0.25">
      <c r="A3" s="19">
        <v>46025</v>
      </c>
      <c r="B3" t="s">
        <v>42</v>
      </c>
      <c r="C3" t="s">
        <v>60</v>
      </c>
      <c r="D3" s="20">
        <v>74.3</v>
      </c>
      <c r="E3" t="s">
        <v>59</v>
      </c>
      <c r="F3" s="27">
        <f>IF(A3="","",MONTH(A3))</f>
      </c>
      <c r="G3" s="27">
        <f>IF(B3="","",IFERROR(INDEX(Budget!$D$13:$D$28,MATCH(B3,Budget!$B$13:$B$28,0)),""))</f>
      </c>
      <c r="H3" s="27">
        <f>IF(A3="","",YEAR(A3))</f>
      </c>
    </row>
    <row r="4" spans="1:8" x14ac:dyDescent="0.25">
      <c r="A4" s="23">
        <v>46027</v>
      </c>
      <c r="B4" s="24" t="s">
        <v>40</v>
      </c>
      <c r="C4" s="24" t="s">
        <v>61</v>
      </c>
      <c r="D4" s="25">
        <v>13.99</v>
      </c>
      <c r="E4" s="24" t="s">
        <v>62</v>
      </c>
      <c r="F4" s="26">
        <f>IF(A4="","",MONTH(A4))</f>
      </c>
      <c r="G4" s="26">
        <f>IF(B4="","",IFERROR(INDEX(Budget!$D$13:$D$28,MATCH(B4,Budget!$B$13:$B$28,0)),""))</f>
      </c>
      <c r="H4" s="26">
        <f>IF(A4="","",YEAR(A4))</f>
      </c>
    </row>
    <row r="5" spans="1:8" x14ac:dyDescent="0.25">
      <c r="A5" s="19">
        <v>46031</v>
      </c>
      <c r="B5" t="s">
        <v>46</v>
      </c>
      <c r="C5" t="s">
        <v>63</v>
      </c>
      <c r="D5" s="20">
        <v>24.5</v>
      </c>
      <c r="E5" t="s">
        <v>62</v>
      </c>
      <c r="F5" s="27">
        <f>IF(A5="","",MONTH(A5))</f>
      </c>
      <c r="G5" s="27">
        <f>IF(B5="","",IFERROR(INDEX(Budget!$D$13:$D$28,MATCH(B5,Budget!$B$13:$B$28,0)),""))</f>
      </c>
      <c r="H5" s="27">
        <f>IF(A5="","",YEAR(A5))</f>
      </c>
    </row>
    <row r="6" spans="1:8" x14ac:dyDescent="0.25">
      <c r="A6" s="23">
        <v>46037</v>
      </c>
      <c r="B6" s="24" t="s">
        <v>51</v>
      </c>
      <c r="C6" s="24" t="s">
        <v>64</v>
      </c>
      <c r="D6" s="25">
        <v>250</v>
      </c>
      <c r="E6" s="24" t="s">
        <v>59</v>
      </c>
      <c r="F6" s="26">
        <f>IF(A6="","",MONTH(A6))</f>
      </c>
      <c r="G6" s="26">
        <f>IF(B6="","",IFERROR(INDEX(Budget!$D$13:$D$28,MATCH(B6,Budget!$B$13:$B$28,0)),""))</f>
      </c>
      <c r="H6" s="26">
        <f>IF(A6="","",YEAR(A6))</f>
      </c>
    </row>
    <row r="7" spans="2:8" x14ac:dyDescent="0.25">
      <c r="F7" s="27">
        <f>IF(A7="","",MONTH(A7))</f>
      </c>
      <c r="G7" s="27">
        <f>IF(B7="","",IFERROR(INDEX(Budget!$D$13:$D$28,MATCH(B7,Budget!$B$13:$B$28,0)),""))</f>
      </c>
      <c r="H7" s="27">
        <f>IF(A7="","",YEAR(A7))</f>
      </c>
    </row>
    <row r="8" spans="1:8" x14ac:dyDescent="0.25">
      <c r="A8" s="23"/>
      <c r="B8" s="24"/>
      <c r="C8" s="24"/>
      <c r="D8" s="25"/>
      <c r="E8" s="24"/>
      <c r="F8" s="26">
        <f>IF(A8="","",MONTH(A8))</f>
      </c>
      <c r="G8" s="26">
        <f>IF(B8="","",IFERROR(INDEX(Budget!$D$13:$D$28,MATCH(B8,Budget!$B$13:$B$28,0)),""))</f>
      </c>
      <c r="H8" s="26">
        <f>IF(A8="","",YEAR(A8))</f>
      </c>
    </row>
    <row r="9" spans="2:8" x14ac:dyDescent="0.25">
      <c r="F9" s="27">
        <f>IF(A9="","",MONTH(A9))</f>
      </c>
      <c r="G9" s="27">
        <f>IF(B9="","",IFERROR(INDEX(Budget!$D$13:$D$28,MATCH(B9,Budget!$B$13:$B$28,0)),""))</f>
      </c>
      <c r="H9" s="27">
        <f>IF(A9="","",YEAR(A9))</f>
      </c>
    </row>
    <row r="10" spans="1:8" x14ac:dyDescent="0.25">
      <c r="A10" s="23"/>
      <c r="B10" s="24"/>
      <c r="C10" s="24"/>
      <c r="D10" s="25"/>
      <c r="E10" s="24"/>
      <c r="F10" s="26">
        <f>IF(A10="","",MONTH(A10))</f>
      </c>
      <c r="G10" s="26">
        <f>IF(B10="","",IFERROR(INDEX(Budget!$D$13:$D$28,MATCH(B10,Budget!$B$13:$B$28,0)),""))</f>
      </c>
      <c r="H10" s="26">
        <f>IF(A10="","",YEAR(A10))</f>
      </c>
    </row>
    <row r="11" spans="2:8" x14ac:dyDescent="0.25">
      <c r="F11" s="27">
        <f>IF(A11="","",MONTH(A11))</f>
      </c>
      <c r="G11" s="27">
        <f>IF(B11="","",IFERROR(INDEX(Budget!$D$13:$D$28,MATCH(B11,Budget!$B$13:$B$28,0)),""))</f>
      </c>
      <c r="H11" s="27">
        <f>IF(A11="","",YEAR(A11))</f>
      </c>
    </row>
    <row r="12" spans="1:8" x14ac:dyDescent="0.25">
      <c r="A12" s="23"/>
      <c r="B12" s="24"/>
      <c r="C12" s="24"/>
      <c r="D12" s="25"/>
      <c r="E12" s="24"/>
      <c r="F12" s="26">
        <f>IF(A12="","",MONTH(A12))</f>
      </c>
      <c r="G12" s="26">
        <f>IF(B12="","",IFERROR(INDEX(Budget!$D$13:$D$28,MATCH(B12,Budget!$B$13:$B$28,0)),""))</f>
      </c>
      <c r="H12" s="26">
        <f>IF(A12="","",YEAR(A12))</f>
      </c>
    </row>
    <row r="13" spans="2:8" x14ac:dyDescent="0.25">
      <c r="F13" s="27">
        <f>IF(A13="","",MONTH(A13))</f>
      </c>
      <c r="G13" s="27">
        <f>IF(B13="","",IFERROR(INDEX(Budget!$D$13:$D$28,MATCH(B13,Budget!$B$13:$B$28,0)),""))</f>
      </c>
      <c r="H13" s="27">
        <f>IF(A13="","",YEAR(A13))</f>
      </c>
    </row>
    <row r="14" spans="1:8" x14ac:dyDescent="0.25">
      <c r="A14" s="23"/>
      <c r="B14" s="24"/>
      <c r="C14" s="24"/>
      <c r="D14" s="25"/>
      <c r="E14" s="24"/>
      <c r="F14" s="26">
        <f>IF(A14="","",MONTH(A14))</f>
      </c>
      <c r="G14" s="26">
        <f>IF(B14="","",IFERROR(INDEX(Budget!$D$13:$D$28,MATCH(B14,Budget!$B$13:$B$28,0)),""))</f>
      </c>
      <c r="H14" s="26">
        <f>IF(A14="","",YEAR(A14))</f>
      </c>
    </row>
    <row r="15" spans="2:8" x14ac:dyDescent="0.25">
      <c r="F15" s="27">
        <f>IF(A15="","",MONTH(A15))</f>
      </c>
      <c r="G15" s="27">
        <f>IF(B15="","",IFERROR(INDEX(Budget!$D$13:$D$28,MATCH(B15,Budget!$B$13:$B$28,0)),""))</f>
      </c>
      <c r="H15" s="27">
        <f>IF(A15="","",YEAR(A15))</f>
      </c>
    </row>
    <row r="16" spans="1:8" x14ac:dyDescent="0.25">
      <c r="A16" s="23"/>
      <c r="B16" s="24"/>
      <c r="C16" s="24"/>
      <c r="D16" s="25"/>
      <c r="E16" s="24"/>
      <c r="F16" s="26">
        <f>IF(A16="","",MONTH(A16))</f>
      </c>
      <c r="G16" s="26">
        <f>IF(B16="","",IFERROR(INDEX(Budget!$D$13:$D$28,MATCH(B16,Budget!$B$13:$B$28,0)),""))</f>
      </c>
      <c r="H16" s="26">
        <f>IF(A16="","",YEAR(A16))</f>
      </c>
    </row>
    <row r="17" spans="2:8" x14ac:dyDescent="0.25">
      <c r="F17" s="27">
        <f>IF(A17="","",MONTH(A17))</f>
      </c>
      <c r="G17" s="27">
        <f>IF(B17="","",IFERROR(INDEX(Budget!$D$13:$D$28,MATCH(B17,Budget!$B$13:$B$28,0)),""))</f>
      </c>
      <c r="H17" s="27">
        <f>IF(A17="","",YEAR(A17))</f>
      </c>
    </row>
    <row r="18" spans="1:8" x14ac:dyDescent="0.25">
      <c r="A18" s="23"/>
      <c r="B18" s="24"/>
      <c r="C18" s="24"/>
      <c r="D18" s="25"/>
      <c r="E18" s="24"/>
      <c r="F18" s="26">
        <f>IF(A18="","",MONTH(A18))</f>
      </c>
      <c r="G18" s="26">
        <f>IF(B18="","",IFERROR(INDEX(Budget!$D$13:$D$28,MATCH(B18,Budget!$B$13:$B$28,0)),""))</f>
      </c>
      <c r="H18" s="26">
        <f>IF(A18="","",YEAR(A18))</f>
      </c>
    </row>
    <row r="19" spans="2:8" x14ac:dyDescent="0.25">
      <c r="F19" s="27">
        <f>IF(A19="","",MONTH(A19))</f>
      </c>
      <c r="G19" s="27">
        <f>IF(B19="","",IFERROR(INDEX(Budget!$D$13:$D$28,MATCH(B19,Budget!$B$13:$B$28,0)),""))</f>
      </c>
      <c r="H19" s="27">
        <f>IF(A19="","",YEAR(A19))</f>
      </c>
    </row>
    <row r="20" spans="1:8" x14ac:dyDescent="0.25">
      <c r="A20" s="23"/>
      <c r="B20" s="24"/>
      <c r="C20" s="24"/>
      <c r="D20" s="25"/>
      <c r="E20" s="24"/>
      <c r="F20" s="26">
        <f>IF(A20="","",MONTH(A20))</f>
      </c>
      <c r="G20" s="26">
        <f>IF(B20="","",IFERROR(INDEX(Budget!$D$13:$D$28,MATCH(B20,Budget!$B$13:$B$28,0)),""))</f>
      </c>
      <c r="H20" s="26">
        <f>IF(A20="","",YEAR(A20))</f>
      </c>
    </row>
    <row r="21" spans="2:8" x14ac:dyDescent="0.25">
      <c r="F21" s="27">
        <f>IF(A21="","",MONTH(A21))</f>
      </c>
      <c r="G21" s="27">
        <f>IF(B21="","",IFERROR(INDEX(Budget!$D$13:$D$28,MATCH(B21,Budget!$B$13:$B$28,0)),""))</f>
      </c>
      <c r="H21" s="27">
        <f>IF(A21="","",YEAR(A21))</f>
      </c>
    </row>
    <row r="22" spans="1:8" x14ac:dyDescent="0.25">
      <c r="A22" s="23"/>
      <c r="B22" s="24"/>
      <c r="C22" s="24"/>
      <c r="D22" s="25"/>
      <c r="E22" s="24"/>
      <c r="F22" s="26">
        <f>IF(A22="","",MONTH(A22))</f>
      </c>
      <c r="G22" s="26">
        <f>IF(B22="","",IFERROR(INDEX(Budget!$D$13:$D$28,MATCH(B22,Budget!$B$13:$B$28,0)),""))</f>
      </c>
      <c r="H22" s="26">
        <f>IF(A22="","",YEAR(A22))</f>
      </c>
    </row>
    <row r="23" spans="2:8" x14ac:dyDescent="0.25">
      <c r="F23" s="27">
        <f>IF(A23="","",MONTH(A23))</f>
      </c>
      <c r="G23" s="27">
        <f>IF(B23="","",IFERROR(INDEX(Budget!$D$13:$D$28,MATCH(B23,Budget!$B$13:$B$28,0)),""))</f>
      </c>
      <c r="H23" s="27">
        <f>IF(A23="","",YEAR(A23))</f>
      </c>
    </row>
    <row r="24" spans="1:8" x14ac:dyDescent="0.25">
      <c r="A24" s="23"/>
      <c r="B24" s="24"/>
      <c r="C24" s="24"/>
      <c r="D24" s="25"/>
      <c r="E24" s="24"/>
      <c r="F24" s="26">
        <f>IF(A24="","",MONTH(A24))</f>
      </c>
      <c r="G24" s="26">
        <f>IF(B24="","",IFERROR(INDEX(Budget!$D$13:$D$28,MATCH(B24,Budget!$B$13:$B$28,0)),""))</f>
      </c>
      <c r="H24" s="26">
        <f>IF(A24="","",YEAR(A24))</f>
      </c>
    </row>
    <row r="25" spans="2:8" x14ac:dyDescent="0.25">
      <c r="F25" s="27">
        <f>IF(A25="","",MONTH(A25))</f>
      </c>
      <c r="G25" s="27">
        <f>IF(B25="","",IFERROR(INDEX(Budget!$D$13:$D$28,MATCH(B25,Budget!$B$13:$B$28,0)),""))</f>
      </c>
      <c r="H25" s="27">
        <f>IF(A25="","",YEAR(A25))</f>
      </c>
    </row>
    <row r="26" spans="1:8" x14ac:dyDescent="0.25">
      <c r="A26" s="23"/>
      <c r="B26" s="24"/>
      <c r="C26" s="24"/>
      <c r="D26" s="25"/>
      <c r="E26" s="24"/>
      <c r="F26" s="26">
        <f>IF(A26="","",MONTH(A26))</f>
      </c>
      <c r="G26" s="26">
        <f>IF(B26="","",IFERROR(INDEX(Budget!$D$13:$D$28,MATCH(B26,Budget!$B$13:$B$28,0)),""))</f>
      </c>
      <c r="H26" s="26">
        <f>IF(A26="","",YEAR(A26))</f>
      </c>
    </row>
    <row r="27" spans="2:8" x14ac:dyDescent="0.25">
      <c r="F27" s="27">
        <f>IF(A27="","",MONTH(A27))</f>
      </c>
      <c r="G27" s="27">
        <f>IF(B27="","",IFERROR(INDEX(Budget!$D$13:$D$28,MATCH(B27,Budget!$B$13:$B$28,0)),""))</f>
      </c>
      <c r="H27" s="27">
        <f>IF(A27="","",YEAR(A27))</f>
      </c>
    </row>
    <row r="28" spans="1:8" x14ac:dyDescent="0.25">
      <c r="A28" s="23"/>
      <c r="B28" s="24"/>
      <c r="C28" s="24"/>
      <c r="D28" s="25"/>
      <c r="E28" s="24"/>
      <c r="F28" s="26">
        <f>IF(A28="","",MONTH(A28))</f>
      </c>
      <c r="G28" s="26">
        <f>IF(B28="","",IFERROR(INDEX(Budget!$D$13:$D$28,MATCH(B28,Budget!$B$13:$B$28,0)),""))</f>
      </c>
      <c r="H28" s="26">
        <f>IF(A28="","",YEAR(A28))</f>
      </c>
    </row>
    <row r="29" spans="2:8" x14ac:dyDescent="0.25">
      <c r="F29" s="27">
        <f>IF(A29="","",MONTH(A29))</f>
      </c>
      <c r="G29" s="27">
        <f>IF(B29="","",IFERROR(INDEX(Budget!$D$13:$D$28,MATCH(B29,Budget!$B$13:$B$28,0)),""))</f>
      </c>
      <c r="H29" s="27">
        <f>IF(A29="","",YEAR(A29))</f>
      </c>
    </row>
    <row r="30" spans="1:8" x14ac:dyDescent="0.25">
      <c r="A30" s="23"/>
      <c r="B30" s="24"/>
      <c r="C30" s="24"/>
      <c r="D30" s="25"/>
      <c r="E30" s="24"/>
      <c r="F30" s="26">
        <f>IF(A30="","",MONTH(A30))</f>
      </c>
      <c r="G30" s="26">
        <f>IF(B30="","",IFERROR(INDEX(Budget!$D$13:$D$28,MATCH(B30,Budget!$B$13:$B$28,0)),""))</f>
      </c>
      <c r="H30" s="26">
        <f>IF(A30="","",YEAR(A30))</f>
      </c>
    </row>
    <row r="31" spans="2:8" x14ac:dyDescent="0.25">
      <c r="F31" s="27">
        <f>IF(A31="","",MONTH(A31))</f>
      </c>
      <c r="G31" s="27">
        <f>IF(B31="","",IFERROR(INDEX(Budget!$D$13:$D$28,MATCH(B31,Budget!$B$13:$B$28,0)),""))</f>
      </c>
      <c r="H31" s="27">
        <f>IF(A31="","",YEAR(A31))</f>
      </c>
    </row>
    <row r="32" spans="1:8" x14ac:dyDescent="0.25">
      <c r="A32" s="23"/>
      <c r="B32" s="24"/>
      <c r="C32" s="24"/>
      <c r="D32" s="25"/>
      <c r="E32" s="24"/>
      <c r="F32" s="26">
        <f>IF(A32="","",MONTH(A32))</f>
      </c>
      <c r="G32" s="26">
        <f>IF(B32="","",IFERROR(INDEX(Budget!$D$13:$D$28,MATCH(B32,Budget!$B$13:$B$28,0)),""))</f>
      </c>
      <c r="H32" s="26">
        <f>IF(A32="","",YEAR(A32))</f>
      </c>
    </row>
    <row r="33" spans="2:8" x14ac:dyDescent="0.25">
      <c r="F33" s="27">
        <f>IF(A33="","",MONTH(A33))</f>
      </c>
      <c r="G33" s="27">
        <f>IF(B33="","",IFERROR(INDEX(Budget!$D$13:$D$28,MATCH(B33,Budget!$B$13:$B$28,0)),""))</f>
      </c>
      <c r="H33" s="27">
        <f>IF(A33="","",YEAR(A33))</f>
      </c>
    </row>
    <row r="34" spans="1:8" x14ac:dyDescent="0.25">
      <c r="A34" s="23"/>
      <c r="B34" s="24"/>
      <c r="C34" s="24"/>
      <c r="D34" s="25"/>
      <c r="E34" s="24"/>
      <c r="F34" s="26">
        <f>IF(A34="","",MONTH(A34))</f>
      </c>
      <c r="G34" s="26">
        <f>IF(B34="","",IFERROR(INDEX(Budget!$D$13:$D$28,MATCH(B34,Budget!$B$13:$B$28,0)),""))</f>
      </c>
      <c r="H34" s="26">
        <f>IF(A34="","",YEAR(A34))</f>
      </c>
    </row>
    <row r="35" spans="2:8" x14ac:dyDescent="0.25">
      <c r="F35" s="27">
        <f>IF(A35="","",MONTH(A35))</f>
      </c>
      <c r="G35" s="27">
        <f>IF(B35="","",IFERROR(INDEX(Budget!$D$13:$D$28,MATCH(B35,Budget!$B$13:$B$28,0)),""))</f>
      </c>
      <c r="H35" s="27">
        <f>IF(A35="","",YEAR(A35))</f>
      </c>
    </row>
    <row r="36" spans="1:8" x14ac:dyDescent="0.25">
      <c r="A36" s="23"/>
      <c r="B36" s="24"/>
      <c r="C36" s="24"/>
      <c r="D36" s="25"/>
      <c r="E36" s="24"/>
      <c r="F36" s="26">
        <f>IF(A36="","",MONTH(A36))</f>
      </c>
      <c r="G36" s="26">
        <f>IF(B36="","",IFERROR(INDEX(Budget!$D$13:$D$28,MATCH(B36,Budget!$B$13:$B$28,0)),""))</f>
      </c>
      <c r="H36" s="26">
        <f>IF(A36="","",YEAR(A36))</f>
      </c>
    </row>
    <row r="37" spans="2:8" x14ac:dyDescent="0.25">
      <c r="F37" s="27">
        <f>IF(A37="","",MONTH(A37))</f>
      </c>
      <c r="G37" s="27">
        <f>IF(B37="","",IFERROR(INDEX(Budget!$D$13:$D$28,MATCH(B37,Budget!$B$13:$B$28,0)),""))</f>
      </c>
      <c r="H37" s="27">
        <f>IF(A37="","",YEAR(A37))</f>
      </c>
    </row>
    <row r="38" spans="1:8" x14ac:dyDescent="0.25">
      <c r="A38" s="23"/>
      <c r="B38" s="24"/>
      <c r="C38" s="24"/>
      <c r="D38" s="25"/>
      <c r="E38" s="24"/>
      <c r="F38" s="26">
        <f>IF(A38="","",MONTH(A38))</f>
      </c>
      <c r="G38" s="26">
        <f>IF(B38="","",IFERROR(INDEX(Budget!$D$13:$D$28,MATCH(B38,Budget!$B$13:$B$28,0)),""))</f>
      </c>
      <c r="H38" s="26">
        <f>IF(A38="","",YEAR(A38))</f>
      </c>
    </row>
    <row r="39" spans="2:8" x14ac:dyDescent="0.25">
      <c r="F39" s="27">
        <f>IF(A39="","",MONTH(A39))</f>
      </c>
      <c r="G39" s="27">
        <f>IF(B39="","",IFERROR(INDEX(Budget!$D$13:$D$28,MATCH(B39,Budget!$B$13:$B$28,0)),""))</f>
      </c>
      <c r="H39" s="27">
        <f>IF(A39="","",YEAR(A39))</f>
      </c>
    </row>
    <row r="40" spans="1:8" x14ac:dyDescent="0.25">
      <c r="A40" s="23"/>
      <c r="B40" s="24"/>
      <c r="C40" s="24"/>
      <c r="D40" s="25"/>
      <c r="E40" s="24"/>
      <c r="F40" s="26">
        <f>IF(A40="","",MONTH(A40))</f>
      </c>
      <c r="G40" s="26">
        <f>IF(B40="","",IFERROR(INDEX(Budget!$D$13:$D$28,MATCH(B40,Budget!$B$13:$B$28,0)),""))</f>
      </c>
      <c r="H40" s="26">
        <f>IF(A40="","",YEAR(A40))</f>
      </c>
    </row>
    <row r="41" spans="2:8" x14ac:dyDescent="0.25">
      <c r="F41" s="27">
        <f>IF(A41="","",MONTH(A41))</f>
      </c>
      <c r="G41" s="27">
        <f>IF(B41="","",IFERROR(INDEX(Budget!$D$13:$D$28,MATCH(B41,Budget!$B$13:$B$28,0)),""))</f>
      </c>
      <c r="H41" s="27">
        <f>IF(A41="","",YEAR(A41))</f>
      </c>
    </row>
    <row r="42" spans="1:8" x14ac:dyDescent="0.25">
      <c r="A42" s="23"/>
      <c r="B42" s="24"/>
      <c r="C42" s="24"/>
      <c r="D42" s="25"/>
      <c r="E42" s="24"/>
      <c r="F42" s="26">
        <f>IF(A42="","",MONTH(A42))</f>
      </c>
      <c r="G42" s="26">
        <f>IF(B42="","",IFERROR(INDEX(Budget!$D$13:$D$28,MATCH(B42,Budget!$B$13:$B$28,0)),""))</f>
      </c>
      <c r="H42" s="26">
        <f>IF(A42="","",YEAR(A42))</f>
      </c>
    </row>
    <row r="43" spans="2:8" x14ac:dyDescent="0.25">
      <c r="F43" s="27">
        <f>IF(A43="","",MONTH(A43))</f>
      </c>
      <c r="G43" s="27">
        <f>IF(B43="","",IFERROR(INDEX(Budget!$D$13:$D$28,MATCH(B43,Budget!$B$13:$B$28,0)),""))</f>
      </c>
      <c r="H43" s="27">
        <f>IF(A43="","",YEAR(A43))</f>
      </c>
    </row>
    <row r="44" spans="1:8" x14ac:dyDescent="0.25">
      <c r="A44" s="23"/>
      <c r="B44" s="24"/>
      <c r="C44" s="24"/>
      <c r="D44" s="25"/>
      <c r="E44" s="24"/>
      <c r="F44" s="26">
        <f>IF(A44="","",MONTH(A44))</f>
      </c>
      <c r="G44" s="26">
        <f>IF(B44="","",IFERROR(INDEX(Budget!$D$13:$D$28,MATCH(B44,Budget!$B$13:$B$28,0)),""))</f>
      </c>
      <c r="H44" s="26">
        <f>IF(A44="","",YEAR(A44))</f>
      </c>
    </row>
    <row r="45" spans="2:8" x14ac:dyDescent="0.25">
      <c r="F45" s="27">
        <f>IF(A45="","",MONTH(A45))</f>
      </c>
      <c r="G45" s="27">
        <f>IF(B45="","",IFERROR(INDEX(Budget!$D$13:$D$28,MATCH(B45,Budget!$B$13:$B$28,0)),""))</f>
      </c>
      <c r="H45" s="27">
        <f>IF(A45="","",YEAR(A45))</f>
      </c>
    </row>
    <row r="46" spans="1:8" x14ac:dyDescent="0.25">
      <c r="A46" s="23"/>
      <c r="B46" s="24"/>
      <c r="C46" s="24"/>
      <c r="D46" s="25"/>
      <c r="E46" s="24"/>
      <c r="F46" s="26">
        <f>IF(A46="","",MONTH(A46))</f>
      </c>
      <c r="G46" s="26">
        <f>IF(B46="","",IFERROR(INDEX(Budget!$D$13:$D$28,MATCH(B46,Budget!$B$13:$B$28,0)),""))</f>
      </c>
      <c r="H46" s="26">
        <f>IF(A46="","",YEAR(A46))</f>
      </c>
    </row>
    <row r="47" spans="2:8" x14ac:dyDescent="0.25">
      <c r="F47" s="27">
        <f>IF(A47="","",MONTH(A47))</f>
      </c>
      <c r="G47" s="27">
        <f>IF(B47="","",IFERROR(INDEX(Budget!$D$13:$D$28,MATCH(B47,Budget!$B$13:$B$28,0)),""))</f>
      </c>
      <c r="H47" s="27">
        <f>IF(A47="","",YEAR(A47))</f>
      </c>
    </row>
    <row r="48" spans="1:8" x14ac:dyDescent="0.25">
      <c r="A48" s="23"/>
      <c r="B48" s="24"/>
      <c r="C48" s="24"/>
      <c r="D48" s="25"/>
      <c r="E48" s="24"/>
      <c r="F48" s="26">
        <f>IF(A48="","",MONTH(A48))</f>
      </c>
      <c r="G48" s="26">
        <f>IF(B48="","",IFERROR(INDEX(Budget!$D$13:$D$28,MATCH(B48,Budget!$B$13:$B$28,0)),""))</f>
      </c>
      <c r="H48" s="26">
        <f>IF(A48="","",YEAR(A48))</f>
      </c>
    </row>
    <row r="49" spans="2:8" x14ac:dyDescent="0.25">
      <c r="F49" s="27">
        <f>IF(A49="","",MONTH(A49))</f>
      </c>
      <c r="G49" s="27">
        <f>IF(B49="","",IFERROR(INDEX(Budget!$D$13:$D$28,MATCH(B49,Budget!$B$13:$B$28,0)),""))</f>
      </c>
      <c r="H49" s="27">
        <f>IF(A49="","",YEAR(A49))</f>
      </c>
    </row>
    <row r="50" spans="1:8" x14ac:dyDescent="0.25">
      <c r="A50" s="23"/>
      <c r="B50" s="24"/>
      <c r="C50" s="24"/>
      <c r="D50" s="25"/>
      <c r="E50" s="24"/>
      <c r="F50" s="26">
        <f>IF(A50="","",MONTH(A50))</f>
      </c>
      <c r="G50" s="26">
        <f>IF(B50="","",IFERROR(INDEX(Budget!$D$13:$D$28,MATCH(B50,Budget!$B$13:$B$28,0)),""))</f>
      </c>
      <c r="H50" s="26">
        <f>IF(A50="","",YEAR(A50))</f>
      </c>
    </row>
    <row r="51" spans="2:8" x14ac:dyDescent="0.25">
      <c r="F51" s="27">
        <f>IF(A51="","",MONTH(A51))</f>
      </c>
      <c r="G51" s="27">
        <f>IF(B51="","",IFERROR(INDEX(Budget!$D$13:$D$28,MATCH(B51,Budget!$B$13:$B$28,0)),""))</f>
      </c>
      <c r="H51" s="27">
        <f>IF(A51="","",YEAR(A51))</f>
      </c>
    </row>
    <row r="52" spans="1:8" x14ac:dyDescent="0.25">
      <c r="A52" s="23"/>
      <c r="B52" s="24"/>
      <c r="C52" s="24"/>
      <c r="D52" s="25"/>
      <c r="E52" s="24"/>
      <c r="F52" s="26">
        <f>IF(A52="","",MONTH(A52))</f>
      </c>
      <c r="G52" s="26">
        <f>IF(B52="","",IFERROR(INDEX(Budget!$D$13:$D$28,MATCH(B52,Budget!$B$13:$B$28,0)),""))</f>
      </c>
      <c r="H52" s="26">
        <f>IF(A52="","",YEAR(A52))</f>
      </c>
    </row>
    <row r="53" spans="2:8" x14ac:dyDescent="0.25">
      <c r="F53" s="27">
        <f>IF(A53="","",MONTH(A53))</f>
      </c>
      <c r="G53" s="27">
        <f>IF(B53="","",IFERROR(INDEX(Budget!$D$13:$D$28,MATCH(B53,Budget!$B$13:$B$28,0)),""))</f>
      </c>
      <c r="H53" s="27">
        <f>IF(A53="","",YEAR(A53))</f>
      </c>
    </row>
    <row r="54" spans="1:8" x14ac:dyDescent="0.25">
      <c r="A54" s="23"/>
      <c r="B54" s="24"/>
      <c r="C54" s="24"/>
      <c r="D54" s="25"/>
      <c r="E54" s="24"/>
      <c r="F54" s="26">
        <f>IF(A54="","",MONTH(A54))</f>
      </c>
      <c r="G54" s="26">
        <f>IF(B54="","",IFERROR(INDEX(Budget!$D$13:$D$28,MATCH(B54,Budget!$B$13:$B$28,0)),""))</f>
      </c>
      <c r="H54" s="26">
        <f>IF(A54="","",YEAR(A54))</f>
      </c>
    </row>
    <row r="55" spans="2:8" x14ac:dyDescent="0.25">
      <c r="F55" s="27">
        <f>IF(A55="","",MONTH(A55))</f>
      </c>
      <c r="G55" s="27">
        <f>IF(B55="","",IFERROR(INDEX(Budget!$D$13:$D$28,MATCH(B55,Budget!$B$13:$B$28,0)),""))</f>
      </c>
      <c r="H55" s="27">
        <f>IF(A55="","",YEAR(A55))</f>
      </c>
    </row>
    <row r="56" spans="1:8" x14ac:dyDescent="0.25">
      <c r="A56" s="23"/>
      <c r="B56" s="24"/>
      <c r="C56" s="24"/>
      <c r="D56" s="25"/>
      <c r="E56" s="24"/>
      <c r="F56" s="26">
        <f>IF(A56="","",MONTH(A56))</f>
      </c>
      <c r="G56" s="26">
        <f>IF(B56="","",IFERROR(INDEX(Budget!$D$13:$D$28,MATCH(B56,Budget!$B$13:$B$28,0)),""))</f>
      </c>
      <c r="H56" s="26">
        <f>IF(A56="","",YEAR(A56))</f>
      </c>
    </row>
    <row r="57" spans="2:8" x14ac:dyDescent="0.25">
      <c r="F57" s="27">
        <f>IF(A57="","",MONTH(A57))</f>
      </c>
      <c r="G57" s="27">
        <f>IF(B57="","",IFERROR(INDEX(Budget!$D$13:$D$28,MATCH(B57,Budget!$B$13:$B$28,0)),""))</f>
      </c>
      <c r="H57" s="27">
        <f>IF(A57="","",YEAR(A57))</f>
      </c>
    </row>
    <row r="58" spans="1:8" x14ac:dyDescent="0.25">
      <c r="A58" s="23"/>
      <c r="B58" s="24"/>
      <c r="C58" s="24"/>
      <c r="D58" s="25"/>
      <c r="E58" s="24"/>
      <c r="F58" s="26">
        <f>IF(A58="","",MONTH(A58))</f>
      </c>
      <c r="G58" s="26">
        <f>IF(B58="","",IFERROR(INDEX(Budget!$D$13:$D$28,MATCH(B58,Budget!$B$13:$B$28,0)),""))</f>
      </c>
      <c r="H58" s="26">
        <f>IF(A58="","",YEAR(A58))</f>
      </c>
    </row>
    <row r="59" spans="2:8" x14ac:dyDescent="0.25">
      <c r="F59" s="27">
        <f>IF(A59="","",MONTH(A59))</f>
      </c>
      <c r="G59" s="27">
        <f>IF(B59="","",IFERROR(INDEX(Budget!$D$13:$D$28,MATCH(B59,Budget!$B$13:$B$28,0)),""))</f>
      </c>
      <c r="H59" s="27">
        <f>IF(A59="","",YEAR(A59))</f>
      </c>
    </row>
    <row r="60" spans="1:8" x14ac:dyDescent="0.25">
      <c r="A60" s="23"/>
      <c r="B60" s="24"/>
      <c r="C60" s="24"/>
      <c r="D60" s="25"/>
      <c r="E60" s="24"/>
      <c r="F60" s="26">
        <f>IF(A60="","",MONTH(A60))</f>
      </c>
      <c r="G60" s="26">
        <f>IF(B60="","",IFERROR(INDEX(Budget!$D$13:$D$28,MATCH(B60,Budget!$B$13:$B$28,0)),""))</f>
      </c>
      <c r="H60" s="26">
        <f>IF(A60="","",YEAR(A60))</f>
      </c>
    </row>
    <row r="61" spans="2:8" x14ac:dyDescent="0.25">
      <c r="F61" s="27">
        <f>IF(A61="","",MONTH(A61))</f>
      </c>
      <c r="G61" s="27">
        <f>IF(B61="","",IFERROR(INDEX(Budget!$D$13:$D$28,MATCH(B61,Budget!$B$13:$B$28,0)),""))</f>
      </c>
      <c r="H61" s="27">
        <f>IF(A61="","",YEAR(A61))</f>
      </c>
    </row>
    <row r="62" spans="1:8" x14ac:dyDescent="0.25">
      <c r="A62" s="23"/>
      <c r="B62" s="24"/>
      <c r="C62" s="24"/>
      <c r="D62" s="25"/>
      <c r="E62" s="24"/>
      <c r="F62" s="26">
        <f>IF(A62="","",MONTH(A62))</f>
      </c>
      <c r="G62" s="26">
        <f>IF(B62="","",IFERROR(INDEX(Budget!$D$13:$D$28,MATCH(B62,Budget!$B$13:$B$28,0)),""))</f>
      </c>
      <c r="H62" s="26">
        <f>IF(A62="","",YEAR(A62))</f>
      </c>
    </row>
    <row r="63" spans="2:8" x14ac:dyDescent="0.25">
      <c r="F63" s="27">
        <f>IF(A63="","",MONTH(A63))</f>
      </c>
      <c r="G63" s="27">
        <f>IF(B63="","",IFERROR(INDEX(Budget!$D$13:$D$28,MATCH(B63,Budget!$B$13:$B$28,0)),""))</f>
      </c>
      <c r="H63" s="27">
        <f>IF(A63="","",YEAR(A63))</f>
      </c>
    </row>
    <row r="64" spans="1:8" x14ac:dyDescent="0.25">
      <c r="A64" s="23"/>
      <c r="B64" s="24"/>
      <c r="C64" s="24"/>
      <c r="D64" s="25"/>
      <c r="E64" s="24"/>
      <c r="F64" s="26">
        <f>IF(A64="","",MONTH(A64))</f>
      </c>
      <c r="G64" s="26">
        <f>IF(B64="","",IFERROR(INDEX(Budget!$D$13:$D$28,MATCH(B64,Budget!$B$13:$B$28,0)),""))</f>
      </c>
      <c r="H64" s="26">
        <f>IF(A64="","",YEAR(A64))</f>
      </c>
    </row>
    <row r="65" spans="2:8" x14ac:dyDescent="0.25">
      <c r="F65" s="27">
        <f>IF(A65="","",MONTH(A65))</f>
      </c>
      <c r="G65" s="27">
        <f>IF(B65="","",IFERROR(INDEX(Budget!$D$13:$D$28,MATCH(B65,Budget!$B$13:$B$28,0)),""))</f>
      </c>
      <c r="H65" s="27">
        <f>IF(A65="","",YEAR(A65))</f>
      </c>
    </row>
    <row r="66" spans="1:8" x14ac:dyDescent="0.25">
      <c r="A66" s="23"/>
      <c r="B66" s="24"/>
      <c r="C66" s="24"/>
      <c r="D66" s="25"/>
      <c r="E66" s="24"/>
      <c r="F66" s="26">
        <f>IF(A66="","",MONTH(A66))</f>
      </c>
      <c r="G66" s="26">
        <f>IF(B66="","",IFERROR(INDEX(Budget!$D$13:$D$28,MATCH(B66,Budget!$B$13:$B$28,0)),""))</f>
      </c>
      <c r="H66" s="26">
        <f>IF(A66="","",YEAR(A66))</f>
      </c>
    </row>
    <row r="67" spans="2:8" x14ac:dyDescent="0.25">
      <c r="F67" s="27">
        <f>IF(A67="","",MONTH(A67))</f>
      </c>
      <c r="G67" s="27">
        <f>IF(B67="","",IFERROR(INDEX(Budget!$D$13:$D$28,MATCH(B67,Budget!$B$13:$B$28,0)),""))</f>
      </c>
      <c r="H67" s="27">
        <f>IF(A67="","",YEAR(A67))</f>
      </c>
    </row>
    <row r="68" spans="1:8" x14ac:dyDescent="0.25">
      <c r="A68" s="23"/>
      <c r="B68" s="24"/>
      <c r="C68" s="24"/>
      <c r="D68" s="25"/>
      <c r="E68" s="24"/>
      <c r="F68" s="26">
        <f>IF(A68="","",MONTH(A68))</f>
      </c>
      <c r="G68" s="26">
        <f>IF(B68="","",IFERROR(INDEX(Budget!$D$13:$D$28,MATCH(B68,Budget!$B$13:$B$28,0)),""))</f>
      </c>
      <c r="H68" s="26">
        <f>IF(A68="","",YEAR(A68))</f>
      </c>
    </row>
    <row r="69" spans="2:8" x14ac:dyDescent="0.25">
      <c r="F69" s="27">
        <f>IF(A69="","",MONTH(A69))</f>
      </c>
      <c r="G69" s="27">
        <f>IF(B69="","",IFERROR(INDEX(Budget!$D$13:$D$28,MATCH(B69,Budget!$B$13:$B$28,0)),""))</f>
      </c>
      <c r="H69" s="27">
        <f>IF(A69="","",YEAR(A69))</f>
      </c>
    </row>
    <row r="70" spans="1:8" x14ac:dyDescent="0.25">
      <c r="A70" s="23"/>
      <c r="B70" s="24"/>
      <c r="C70" s="24"/>
      <c r="D70" s="25"/>
      <c r="E70" s="24"/>
      <c r="F70" s="26">
        <f>IF(A70="","",MONTH(A70))</f>
      </c>
      <c r="G70" s="26">
        <f>IF(B70="","",IFERROR(INDEX(Budget!$D$13:$D$28,MATCH(B70,Budget!$B$13:$B$28,0)),""))</f>
      </c>
      <c r="H70" s="26">
        <f>IF(A70="","",YEAR(A70))</f>
      </c>
    </row>
    <row r="71" spans="2:8" x14ac:dyDescent="0.25">
      <c r="F71" s="27">
        <f>IF(A71="","",MONTH(A71))</f>
      </c>
      <c r="G71" s="27">
        <f>IF(B71="","",IFERROR(INDEX(Budget!$D$13:$D$28,MATCH(B71,Budget!$B$13:$B$28,0)),""))</f>
      </c>
      <c r="H71" s="27">
        <f>IF(A71="","",YEAR(A71))</f>
      </c>
    </row>
    <row r="72" spans="1:8" x14ac:dyDescent="0.25">
      <c r="A72" s="23"/>
      <c r="B72" s="24"/>
      <c r="C72" s="24"/>
      <c r="D72" s="25"/>
      <c r="E72" s="24"/>
      <c r="F72" s="26">
        <f>IF(A72="","",MONTH(A72))</f>
      </c>
      <c r="G72" s="26">
        <f>IF(B72="","",IFERROR(INDEX(Budget!$D$13:$D$28,MATCH(B72,Budget!$B$13:$B$28,0)),""))</f>
      </c>
      <c r="H72" s="26">
        <f>IF(A72="","",YEAR(A72))</f>
      </c>
    </row>
    <row r="73" spans="2:8" x14ac:dyDescent="0.25">
      <c r="F73" s="27">
        <f>IF(A73="","",MONTH(A73))</f>
      </c>
      <c r="G73" s="27">
        <f>IF(B73="","",IFERROR(INDEX(Budget!$D$13:$D$28,MATCH(B73,Budget!$B$13:$B$28,0)),""))</f>
      </c>
      <c r="H73" s="27">
        <f>IF(A73="","",YEAR(A73))</f>
      </c>
    </row>
    <row r="74" spans="1:8" x14ac:dyDescent="0.25">
      <c r="A74" s="23"/>
      <c r="B74" s="24"/>
      <c r="C74" s="24"/>
      <c r="D74" s="25"/>
      <c r="E74" s="24"/>
      <c r="F74" s="26">
        <f>IF(A74="","",MONTH(A74))</f>
      </c>
      <c r="G74" s="26">
        <f>IF(B74="","",IFERROR(INDEX(Budget!$D$13:$D$28,MATCH(B74,Budget!$B$13:$B$28,0)),""))</f>
      </c>
      <c r="H74" s="26">
        <f>IF(A74="","",YEAR(A74))</f>
      </c>
    </row>
    <row r="75" spans="2:8" x14ac:dyDescent="0.25">
      <c r="F75" s="27">
        <f>IF(A75="","",MONTH(A75))</f>
      </c>
      <c r="G75" s="27">
        <f>IF(B75="","",IFERROR(INDEX(Budget!$D$13:$D$28,MATCH(B75,Budget!$B$13:$B$28,0)),""))</f>
      </c>
      <c r="H75" s="27">
        <f>IF(A75="","",YEAR(A75))</f>
      </c>
    </row>
    <row r="76" spans="1:8" x14ac:dyDescent="0.25">
      <c r="A76" s="23"/>
      <c r="B76" s="24"/>
      <c r="C76" s="24"/>
      <c r="D76" s="25"/>
      <c r="E76" s="24"/>
      <c r="F76" s="26">
        <f>IF(A76="","",MONTH(A76))</f>
      </c>
      <c r="G76" s="26">
        <f>IF(B76="","",IFERROR(INDEX(Budget!$D$13:$D$28,MATCH(B76,Budget!$B$13:$B$28,0)),""))</f>
      </c>
      <c r="H76" s="26">
        <f>IF(A76="","",YEAR(A76))</f>
      </c>
    </row>
    <row r="77" spans="2:8" x14ac:dyDescent="0.25">
      <c r="F77" s="27">
        <f>IF(A77="","",MONTH(A77))</f>
      </c>
      <c r="G77" s="27">
        <f>IF(B77="","",IFERROR(INDEX(Budget!$D$13:$D$28,MATCH(B77,Budget!$B$13:$B$28,0)),""))</f>
      </c>
      <c r="H77" s="27">
        <f>IF(A77="","",YEAR(A77))</f>
      </c>
    </row>
    <row r="78" spans="1:8" x14ac:dyDescent="0.25">
      <c r="A78" s="23"/>
      <c r="B78" s="24"/>
      <c r="C78" s="24"/>
      <c r="D78" s="25"/>
      <c r="E78" s="24"/>
      <c r="F78" s="26">
        <f>IF(A78="","",MONTH(A78))</f>
      </c>
      <c r="G78" s="26">
        <f>IF(B78="","",IFERROR(INDEX(Budget!$D$13:$D$28,MATCH(B78,Budget!$B$13:$B$28,0)),""))</f>
      </c>
      <c r="H78" s="26">
        <f>IF(A78="","",YEAR(A78))</f>
      </c>
    </row>
    <row r="79" spans="2:8" x14ac:dyDescent="0.25">
      <c r="F79" s="27">
        <f>IF(A79="","",MONTH(A79))</f>
      </c>
      <c r="G79" s="27">
        <f>IF(B79="","",IFERROR(INDEX(Budget!$D$13:$D$28,MATCH(B79,Budget!$B$13:$B$28,0)),""))</f>
      </c>
      <c r="H79" s="27">
        <f>IF(A79="","",YEAR(A79))</f>
      </c>
    </row>
    <row r="80" spans="1:8" x14ac:dyDescent="0.25">
      <c r="A80" s="23"/>
      <c r="B80" s="24"/>
      <c r="C80" s="24"/>
      <c r="D80" s="25"/>
      <c r="E80" s="24"/>
      <c r="F80" s="26">
        <f>IF(A80="","",MONTH(A80))</f>
      </c>
      <c r="G80" s="26">
        <f>IF(B80="","",IFERROR(INDEX(Budget!$D$13:$D$28,MATCH(B80,Budget!$B$13:$B$28,0)),""))</f>
      </c>
      <c r="H80" s="26">
        <f>IF(A80="","",YEAR(A80))</f>
      </c>
    </row>
    <row r="81" spans="2:8" x14ac:dyDescent="0.25">
      <c r="F81" s="27">
        <f>IF(A81="","",MONTH(A81))</f>
      </c>
      <c r="G81" s="27">
        <f>IF(B81="","",IFERROR(INDEX(Budget!$D$13:$D$28,MATCH(B81,Budget!$B$13:$B$28,0)),""))</f>
      </c>
      <c r="H81" s="27">
        <f>IF(A81="","",YEAR(A81))</f>
      </c>
    </row>
    <row r="82" spans="1:8" x14ac:dyDescent="0.25">
      <c r="A82" s="23"/>
      <c r="B82" s="24"/>
      <c r="C82" s="24"/>
      <c r="D82" s="25"/>
      <c r="E82" s="24"/>
      <c r="F82" s="26">
        <f>IF(A82="","",MONTH(A82))</f>
      </c>
      <c r="G82" s="26">
        <f>IF(B82="","",IFERROR(INDEX(Budget!$D$13:$D$28,MATCH(B82,Budget!$B$13:$B$28,0)),""))</f>
      </c>
      <c r="H82" s="26">
        <f>IF(A82="","",YEAR(A82))</f>
      </c>
    </row>
    <row r="83" spans="2:8" x14ac:dyDescent="0.25">
      <c r="F83" s="27">
        <f>IF(A83="","",MONTH(A83))</f>
      </c>
      <c r="G83" s="27">
        <f>IF(B83="","",IFERROR(INDEX(Budget!$D$13:$D$28,MATCH(B83,Budget!$B$13:$B$28,0)),""))</f>
      </c>
      <c r="H83" s="27">
        <f>IF(A83="","",YEAR(A83))</f>
      </c>
    </row>
    <row r="84" spans="1:8" x14ac:dyDescent="0.25">
      <c r="A84" s="23"/>
      <c r="B84" s="24"/>
      <c r="C84" s="24"/>
      <c r="D84" s="25"/>
      <c r="E84" s="24"/>
      <c r="F84" s="26">
        <f>IF(A84="","",MONTH(A84))</f>
      </c>
      <c r="G84" s="26">
        <f>IF(B84="","",IFERROR(INDEX(Budget!$D$13:$D$28,MATCH(B84,Budget!$B$13:$B$28,0)),""))</f>
      </c>
      <c r="H84" s="26">
        <f>IF(A84="","",YEAR(A84))</f>
      </c>
    </row>
    <row r="85" spans="2:8" x14ac:dyDescent="0.25">
      <c r="F85" s="27">
        <f>IF(A85="","",MONTH(A85))</f>
      </c>
      <c r="G85" s="27">
        <f>IF(B85="","",IFERROR(INDEX(Budget!$D$13:$D$28,MATCH(B85,Budget!$B$13:$B$28,0)),""))</f>
      </c>
      <c r="H85" s="27">
        <f>IF(A85="","",YEAR(A85))</f>
      </c>
    </row>
    <row r="86" spans="1:8" x14ac:dyDescent="0.25">
      <c r="A86" s="23"/>
      <c r="B86" s="24"/>
      <c r="C86" s="24"/>
      <c r="D86" s="25"/>
      <c r="E86" s="24"/>
      <c r="F86" s="26">
        <f>IF(A86="","",MONTH(A86))</f>
      </c>
      <c r="G86" s="26">
        <f>IF(B86="","",IFERROR(INDEX(Budget!$D$13:$D$28,MATCH(B86,Budget!$B$13:$B$28,0)),""))</f>
      </c>
      <c r="H86" s="26">
        <f>IF(A86="","",YEAR(A86))</f>
      </c>
    </row>
    <row r="87" spans="2:8" x14ac:dyDescent="0.25">
      <c r="F87" s="27">
        <f>IF(A87="","",MONTH(A87))</f>
      </c>
      <c r="G87" s="27">
        <f>IF(B87="","",IFERROR(INDEX(Budget!$D$13:$D$28,MATCH(B87,Budget!$B$13:$B$28,0)),""))</f>
      </c>
      <c r="H87" s="27">
        <f>IF(A87="","",YEAR(A87))</f>
      </c>
    </row>
    <row r="88" spans="1:8" x14ac:dyDescent="0.25">
      <c r="A88" s="23"/>
      <c r="B88" s="24"/>
      <c r="C88" s="24"/>
      <c r="D88" s="25"/>
      <c r="E88" s="24"/>
      <c r="F88" s="26">
        <f>IF(A88="","",MONTH(A88))</f>
      </c>
      <c r="G88" s="26">
        <f>IF(B88="","",IFERROR(INDEX(Budget!$D$13:$D$28,MATCH(B88,Budget!$B$13:$B$28,0)),""))</f>
      </c>
      <c r="H88" s="26">
        <f>IF(A88="","",YEAR(A88))</f>
      </c>
    </row>
    <row r="89" spans="2:8" x14ac:dyDescent="0.25">
      <c r="F89" s="27">
        <f>IF(A89="","",MONTH(A89))</f>
      </c>
      <c r="G89" s="27">
        <f>IF(B89="","",IFERROR(INDEX(Budget!$D$13:$D$28,MATCH(B89,Budget!$B$13:$B$28,0)),""))</f>
      </c>
      <c r="H89" s="27">
        <f>IF(A89="","",YEAR(A89))</f>
      </c>
    </row>
    <row r="90" spans="1:8" x14ac:dyDescent="0.25">
      <c r="A90" s="23"/>
      <c r="B90" s="24"/>
      <c r="C90" s="24"/>
      <c r="D90" s="25"/>
      <c r="E90" s="24"/>
      <c r="F90" s="26">
        <f>IF(A90="","",MONTH(A90))</f>
      </c>
      <c r="G90" s="26">
        <f>IF(B90="","",IFERROR(INDEX(Budget!$D$13:$D$28,MATCH(B90,Budget!$B$13:$B$28,0)),""))</f>
      </c>
      <c r="H90" s="26">
        <f>IF(A90="","",YEAR(A90))</f>
      </c>
    </row>
    <row r="91" spans="2:8" x14ac:dyDescent="0.25">
      <c r="F91" s="27">
        <f>IF(A91="","",MONTH(A91))</f>
      </c>
      <c r="G91" s="27">
        <f>IF(B91="","",IFERROR(INDEX(Budget!$D$13:$D$28,MATCH(B91,Budget!$B$13:$B$28,0)),""))</f>
      </c>
      <c r="H91" s="27">
        <f>IF(A91="","",YEAR(A91))</f>
      </c>
    </row>
    <row r="92" spans="1:8" x14ac:dyDescent="0.25">
      <c r="A92" s="23"/>
      <c r="B92" s="24"/>
      <c r="C92" s="24"/>
      <c r="D92" s="25"/>
      <c r="E92" s="24"/>
      <c r="F92" s="26">
        <f>IF(A92="","",MONTH(A92))</f>
      </c>
      <c r="G92" s="26">
        <f>IF(B92="","",IFERROR(INDEX(Budget!$D$13:$D$28,MATCH(B92,Budget!$B$13:$B$28,0)),""))</f>
      </c>
      <c r="H92" s="26">
        <f>IF(A92="","",YEAR(A92))</f>
      </c>
    </row>
    <row r="93" spans="2:8" x14ac:dyDescent="0.25">
      <c r="F93" s="27">
        <f>IF(A93="","",MONTH(A93))</f>
      </c>
      <c r="G93" s="27">
        <f>IF(B93="","",IFERROR(INDEX(Budget!$D$13:$D$28,MATCH(B93,Budget!$B$13:$B$28,0)),""))</f>
      </c>
      <c r="H93" s="27">
        <f>IF(A93="","",YEAR(A93))</f>
      </c>
    </row>
    <row r="94" spans="1:8" x14ac:dyDescent="0.25">
      <c r="A94" s="23"/>
      <c r="B94" s="24"/>
      <c r="C94" s="24"/>
      <c r="D94" s="25"/>
      <c r="E94" s="24"/>
      <c r="F94" s="26">
        <f>IF(A94="","",MONTH(A94))</f>
      </c>
      <c r="G94" s="26">
        <f>IF(B94="","",IFERROR(INDEX(Budget!$D$13:$D$28,MATCH(B94,Budget!$B$13:$B$28,0)),""))</f>
      </c>
      <c r="H94" s="26">
        <f>IF(A94="","",YEAR(A94))</f>
      </c>
    </row>
    <row r="95" spans="2:8" x14ac:dyDescent="0.25">
      <c r="F95" s="27">
        <f>IF(A95="","",MONTH(A95))</f>
      </c>
      <c r="G95" s="27">
        <f>IF(B95="","",IFERROR(INDEX(Budget!$D$13:$D$28,MATCH(B95,Budget!$B$13:$B$28,0)),""))</f>
      </c>
      <c r="H95" s="27">
        <f>IF(A95="","",YEAR(A95))</f>
      </c>
    </row>
    <row r="96" spans="1:8" x14ac:dyDescent="0.25">
      <c r="A96" s="23"/>
      <c r="B96" s="24"/>
      <c r="C96" s="24"/>
      <c r="D96" s="25"/>
      <c r="E96" s="24"/>
      <c r="F96" s="26">
        <f>IF(A96="","",MONTH(A96))</f>
      </c>
      <c r="G96" s="26">
        <f>IF(B96="","",IFERROR(INDEX(Budget!$D$13:$D$28,MATCH(B96,Budget!$B$13:$B$28,0)),""))</f>
      </c>
      <c r="H96" s="26">
        <f>IF(A96="","",YEAR(A96))</f>
      </c>
    </row>
    <row r="97" spans="2:8" x14ac:dyDescent="0.25">
      <c r="F97" s="27">
        <f>IF(A97="","",MONTH(A97))</f>
      </c>
      <c r="G97" s="27">
        <f>IF(B97="","",IFERROR(INDEX(Budget!$D$13:$D$28,MATCH(B97,Budget!$B$13:$B$28,0)),""))</f>
      </c>
      <c r="H97" s="27">
        <f>IF(A97="","",YEAR(A97))</f>
      </c>
    </row>
    <row r="98" spans="1:8" x14ac:dyDescent="0.25">
      <c r="A98" s="23"/>
      <c r="B98" s="24"/>
      <c r="C98" s="24"/>
      <c r="D98" s="25"/>
      <c r="E98" s="24"/>
      <c r="F98" s="26">
        <f>IF(A98="","",MONTH(A98))</f>
      </c>
      <c r="G98" s="26">
        <f>IF(B98="","",IFERROR(INDEX(Budget!$D$13:$D$28,MATCH(B98,Budget!$B$13:$B$28,0)),""))</f>
      </c>
      <c r="H98" s="26">
        <f>IF(A98="","",YEAR(A98))</f>
      </c>
    </row>
    <row r="99" spans="2:8" x14ac:dyDescent="0.25">
      <c r="F99" s="27">
        <f>IF(A99="","",MONTH(A99))</f>
      </c>
      <c r="G99" s="27">
        <f>IF(B99="","",IFERROR(INDEX(Budget!$D$13:$D$28,MATCH(B99,Budget!$B$13:$B$28,0)),""))</f>
      </c>
      <c r="H99" s="27">
        <f>IF(A99="","",YEAR(A99))</f>
      </c>
    </row>
    <row r="100" spans="1:8" x14ac:dyDescent="0.25">
      <c r="A100" s="23"/>
      <c r="B100" s="24"/>
      <c r="C100" s="24"/>
      <c r="D100" s="25"/>
      <c r="E100" s="24"/>
      <c r="F100" s="26">
        <f>IF(A100="","",MONTH(A100))</f>
      </c>
      <c r="G100" s="26">
        <f>IF(B100="","",IFERROR(INDEX(Budget!$D$13:$D$28,MATCH(B100,Budget!$B$13:$B$28,0)),""))</f>
      </c>
      <c r="H100" s="26">
        <f>IF(A100="","",YEAR(A100))</f>
      </c>
    </row>
    <row r="101" spans="2:8" x14ac:dyDescent="0.25">
      <c r="F101" s="27">
        <f>IF(A101="","",MONTH(A101))</f>
      </c>
      <c r="G101" s="27">
        <f>IF(B101="","",IFERROR(INDEX(Budget!$D$13:$D$28,MATCH(B101,Budget!$B$13:$B$28,0)),""))</f>
      </c>
      <c r="H101" s="27">
        <f>IF(A101="","",YEAR(A101))</f>
      </c>
    </row>
    <row r="102" spans="1:8" x14ac:dyDescent="0.25">
      <c r="A102" s="23"/>
      <c r="B102" s="24"/>
      <c r="C102" s="24"/>
      <c r="D102" s="25"/>
      <c r="E102" s="24"/>
      <c r="F102" s="26">
        <f>IF(A102="","",MONTH(A102))</f>
      </c>
      <c r="G102" s="26">
        <f>IF(B102="","",IFERROR(INDEX(Budget!$D$13:$D$28,MATCH(B102,Budget!$B$13:$B$28,0)),""))</f>
      </c>
      <c r="H102" s="26">
        <f>IF(A102="","",YEAR(A102))</f>
      </c>
    </row>
    <row r="103" spans="2:8" x14ac:dyDescent="0.25">
      <c r="F103" s="27">
        <f>IF(A103="","",MONTH(A103))</f>
      </c>
      <c r="G103" s="27">
        <f>IF(B103="","",IFERROR(INDEX(Budget!$D$13:$D$28,MATCH(B103,Budget!$B$13:$B$28,0)),""))</f>
      </c>
      <c r="H103" s="27">
        <f>IF(A103="","",YEAR(A103))</f>
      </c>
    </row>
    <row r="104" spans="1:8" x14ac:dyDescent="0.25">
      <c r="A104" s="23"/>
      <c r="B104" s="24"/>
      <c r="C104" s="24"/>
      <c r="D104" s="25"/>
      <c r="E104" s="24"/>
      <c r="F104" s="26">
        <f>IF(A104="","",MONTH(A104))</f>
      </c>
      <c r="G104" s="26">
        <f>IF(B104="","",IFERROR(INDEX(Budget!$D$13:$D$28,MATCH(B104,Budget!$B$13:$B$28,0)),""))</f>
      </c>
      <c r="H104" s="26">
        <f>IF(A104="","",YEAR(A104))</f>
      </c>
    </row>
    <row r="105" spans="2:8" x14ac:dyDescent="0.25">
      <c r="F105" s="27">
        <f>IF(A105="","",MONTH(A105))</f>
      </c>
      <c r="G105" s="27">
        <f>IF(B105="","",IFERROR(INDEX(Budget!$D$13:$D$28,MATCH(B105,Budget!$B$13:$B$28,0)),""))</f>
      </c>
      <c r="H105" s="27">
        <f>IF(A105="","",YEAR(A105))</f>
      </c>
    </row>
    <row r="106" spans="1:8" x14ac:dyDescent="0.25">
      <c r="A106" s="23"/>
      <c r="B106" s="24"/>
      <c r="C106" s="24"/>
      <c r="D106" s="25"/>
      <c r="E106" s="24"/>
      <c r="F106" s="26">
        <f>IF(A106="","",MONTH(A106))</f>
      </c>
      <c r="G106" s="26">
        <f>IF(B106="","",IFERROR(INDEX(Budget!$D$13:$D$28,MATCH(B106,Budget!$B$13:$B$28,0)),""))</f>
      </c>
      <c r="H106" s="26">
        <f>IF(A106="","",YEAR(A106))</f>
      </c>
    </row>
    <row r="107" spans="2:8" x14ac:dyDescent="0.25">
      <c r="F107" s="27">
        <f>IF(A107="","",MONTH(A107))</f>
      </c>
      <c r="G107" s="27">
        <f>IF(B107="","",IFERROR(INDEX(Budget!$D$13:$D$28,MATCH(B107,Budget!$B$13:$B$28,0)),""))</f>
      </c>
      <c r="H107" s="27">
        <f>IF(A107="","",YEAR(A107))</f>
      </c>
    </row>
    <row r="108" spans="1:8" x14ac:dyDescent="0.25">
      <c r="A108" s="23"/>
      <c r="B108" s="24"/>
      <c r="C108" s="24"/>
      <c r="D108" s="25"/>
      <c r="E108" s="24"/>
      <c r="F108" s="26">
        <f>IF(A108="","",MONTH(A108))</f>
      </c>
      <c r="G108" s="26">
        <f>IF(B108="","",IFERROR(INDEX(Budget!$D$13:$D$28,MATCH(B108,Budget!$B$13:$B$28,0)),""))</f>
      </c>
      <c r="H108" s="26">
        <f>IF(A108="","",YEAR(A108))</f>
      </c>
    </row>
    <row r="109" spans="2:8" x14ac:dyDescent="0.25">
      <c r="F109" s="27">
        <f>IF(A109="","",MONTH(A109))</f>
      </c>
      <c r="G109" s="27">
        <f>IF(B109="","",IFERROR(INDEX(Budget!$D$13:$D$28,MATCH(B109,Budget!$B$13:$B$28,0)),""))</f>
      </c>
      <c r="H109" s="27">
        <f>IF(A109="","",YEAR(A109))</f>
      </c>
    </row>
    <row r="110" spans="1:8" x14ac:dyDescent="0.25">
      <c r="A110" s="23"/>
      <c r="B110" s="24"/>
      <c r="C110" s="24"/>
      <c r="D110" s="25"/>
      <c r="E110" s="24"/>
      <c r="F110" s="26">
        <f>IF(A110="","",MONTH(A110))</f>
      </c>
      <c r="G110" s="26">
        <f>IF(B110="","",IFERROR(INDEX(Budget!$D$13:$D$28,MATCH(B110,Budget!$B$13:$B$28,0)),""))</f>
      </c>
      <c r="H110" s="26">
        <f>IF(A110="","",YEAR(A110))</f>
      </c>
    </row>
    <row r="111" spans="2:8" x14ac:dyDescent="0.25">
      <c r="F111" s="27">
        <f>IF(A111="","",MONTH(A111))</f>
      </c>
      <c r="G111" s="27">
        <f>IF(B111="","",IFERROR(INDEX(Budget!$D$13:$D$28,MATCH(B111,Budget!$B$13:$B$28,0)),""))</f>
      </c>
      <c r="H111" s="27">
        <f>IF(A111="","",YEAR(A111))</f>
      </c>
    </row>
    <row r="112" spans="1:8" x14ac:dyDescent="0.25">
      <c r="A112" s="23"/>
      <c r="B112" s="24"/>
      <c r="C112" s="24"/>
      <c r="D112" s="25"/>
      <c r="E112" s="24"/>
      <c r="F112" s="26">
        <f>IF(A112="","",MONTH(A112))</f>
      </c>
      <c r="G112" s="26">
        <f>IF(B112="","",IFERROR(INDEX(Budget!$D$13:$D$28,MATCH(B112,Budget!$B$13:$B$28,0)),""))</f>
      </c>
      <c r="H112" s="26">
        <f>IF(A112="","",YEAR(A112))</f>
      </c>
    </row>
    <row r="113" spans="2:8" x14ac:dyDescent="0.25">
      <c r="F113" s="27">
        <f>IF(A113="","",MONTH(A113))</f>
      </c>
      <c r="G113" s="27">
        <f>IF(B113="","",IFERROR(INDEX(Budget!$D$13:$D$28,MATCH(B113,Budget!$B$13:$B$28,0)),""))</f>
      </c>
      <c r="H113" s="27">
        <f>IF(A113="","",YEAR(A113))</f>
      </c>
    </row>
    <row r="114" spans="1:8" x14ac:dyDescent="0.25">
      <c r="A114" s="23"/>
      <c r="B114" s="24"/>
      <c r="C114" s="24"/>
      <c r="D114" s="25"/>
      <c r="E114" s="24"/>
      <c r="F114" s="26">
        <f>IF(A114="","",MONTH(A114))</f>
      </c>
      <c r="G114" s="26">
        <f>IF(B114="","",IFERROR(INDEX(Budget!$D$13:$D$28,MATCH(B114,Budget!$B$13:$B$28,0)),""))</f>
      </c>
      <c r="H114" s="26">
        <f>IF(A114="","",YEAR(A114))</f>
      </c>
    </row>
    <row r="115" spans="2:8" x14ac:dyDescent="0.25">
      <c r="F115" s="27">
        <f>IF(A115="","",MONTH(A115))</f>
      </c>
      <c r="G115" s="27">
        <f>IF(B115="","",IFERROR(INDEX(Budget!$D$13:$D$28,MATCH(B115,Budget!$B$13:$B$28,0)),""))</f>
      </c>
      <c r="H115" s="27">
        <f>IF(A115="","",YEAR(A115))</f>
      </c>
    </row>
    <row r="116" spans="1:8" x14ac:dyDescent="0.25">
      <c r="A116" s="23"/>
      <c r="B116" s="24"/>
      <c r="C116" s="24"/>
      <c r="D116" s="25"/>
      <c r="E116" s="24"/>
      <c r="F116" s="26">
        <f>IF(A116="","",MONTH(A116))</f>
      </c>
      <c r="G116" s="26">
        <f>IF(B116="","",IFERROR(INDEX(Budget!$D$13:$D$28,MATCH(B116,Budget!$B$13:$B$28,0)),""))</f>
      </c>
      <c r="H116" s="26">
        <f>IF(A116="","",YEAR(A116))</f>
      </c>
    </row>
    <row r="117" spans="2:8" x14ac:dyDescent="0.25">
      <c r="F117" s="27">
        <f>IF(A117="","",MONTH(A117))</f>
      </c>
      <c r="G117" s="27">
        <f>IF(B117="","",IFERROR(INDEX(Budget!$D$13:$D$28,MATCH(B117,Budget!$B$13:$B$28,0)),""))</f>
      </c>
      <c r="H117" s="27">
        <f>IF(A117="","",YEAR(A117))</f>
      </c>
    </row>
    <row r="118" spans="1:8" x14ac:dyDescent="0.25">
      <c r="A118" s="23"/>
      <c r="B118" s="24"/>
      <c r="C118" s="24"/>
      <c r="D118" s="25"/>
      <c r="E118" s="24"/>
      <c r="F118" s="26">
        <f>IF(A118="","",MONTH(A118))</f>
      </c>
      <c r="G118" s="26">
        <f>IF(B118="","",IFERROR(INDEX(Budget!$D$13:$D$28,MATCH(B118,Budget!$B$13:$B$28,0)),""))</f>
      </c>
      <c r="H118" s="26">
        <f>IF(A118="","",YEAR(A118))</f>
      </c>
    </row>
    <row r="119" spans="2:8" x14ac:dyDescent="0.25">
      <c r="F119" s="27">
        <f>IF(A119="","",MONTH(A119))</f>
      </c>
      <c r="G119" s="27">
        <f>IF(B119="","",IFERROR(INDEX(Budget!$D$13:$D$28,MATCH(B119,Budget!$B$13:$B$28,0)),""))</f>
      </c>
      <c r="H119" s="27">
        <f>IF(A119="","",YEAR(A119))</f>
      </c>
    </row>
    <row r="120" spans="1:8" x14ac:dyDescent="0.25">
      <c r="A120" s="23"/>
      <c r="B120" s="24"/>
      <c r="C120" s="24"/>
      <c r="D120" s="25"/>
      <c r="E120" s="24"/>
      <c r="F120" s="26">
        <f>IF(A120="","",MONTH(A120))</f>
      </c>
      <c r="G120" s="26">
        <f>IF(B120="","",IFERROR(INDEX(Budget!$D$13:$D$28,MATCH(B120,Budget!$B$13:$B$28,0)),""))</f>
      </c>
      <c r="H120" s="26">
        <f>IF(A120="","",YEAR(A120))</f>
      </c>
    </row>
    <row r="121" spans="2:8" x14ac:dyDescent="0.25">
      <c r="F121" s="27">
        <f>IF(A121="","",MONTH(A121))</f>
      </c>
      <c r="G121" s="27">
        <f>IF(B121="","",IFERROR(INDEX(Budget!$D$13:$D$28,MATCH(B121,Budget!$B$13:$B$28,0)),""))</f>
      </c>
      <c r="H121" s="27">
        <f>IF(A121="","",YEAR(A121))</f>
      </c>
    </row>
    <row r="122" spans="1:8" x14ac:dyDescent="0.25">
      <c r="A122" s="23"/>
      <c r="B122" s="24"/>
      <c r="C122" s="24"/>
      <c r="D122" s="25"/>
      <c r="E122" s="24"/>
      <c r="F122" s="26">
        <f>IF(A122="","",MONTH(A122))</f>
      </c>
      <c r="G122" s="26">
        <f>IF(B122="","",IFERROR(INDEX(Budget!$D$13:$D$28,MATCH(B122,Budget!$B$13:$B$28,0)),""))</f>
      </c>
      <c r="H122" s="26">
        <f>IF(A122="","",YEAR(A122))</f>
      </c>
    </row>
    <row r="123" spans="2:8" x14ac:dyDescent="0.25">
      <c r="F123" s="27">
        <f>IF(A123="","",MONTH(A123))</f>
      </c>
      <c r="G123" s="27">
        <f>IF(B123="","",IFERROR(INDEX(Budget!$D$13:$D$28,MATCH(B123,Budget!$B$13:$B$28,0)),""))</f>
      </c>
      <c r="H123" s="27">
        <f>IF(A123="","",YEAR(A123))</f>
      </c>
    </row>
    <row r="124" spans="1:8" x14ac:dyDescent="0.25">
      <c r="A124" s="23"/>
      <c r="B124" s="24"/>
      <c r="C124" s="24"/>
      <c r="D124" s="25"/>
      <c r="E124" s="24"/>
      <c r="F124" s="26">
        <f>IF(A124="","",MONTH(A124))</f>
      </c>
      <c r="G124" s="26">
        <f>IF(B124="","",IFERROR(INDEX(Budget!$D$13:$D$28,MATCH(B124,Budget!$B$13:$B$28,0)),""))</f>
      </c>
      <c r="H124" s="26">
        <f>IF(A124="","",YEAR(A124))</f>
      </c>
    </row>
    <row r="125" spans="2:8" x14ac:dyDescent="0.25">
      <c r="F125" s="27">
        <f>IF(A125="","",MONTH(A125))</f>
      </c>
      <c r="G125" s="27">
        <f>IF(B125="","",IFERROR(INDEX(Budget!$D$13:$D$28,MATCH(B125,Budget!$B$13:$B$28,0)),""))</f>
      </c>
      <c r="H125" s="27">
        <f>IF(A125="","",YEAR(A125))</f>
      </c>
    </row>
    <row r="126" spans="1:8" x14ac:dyDescent="0.25">
      <c r="A126" s="23"/>
      <c r="B126" s="24"/>
      <c r="C126" s="24"/>
      <c r="D126" s="25"/>
      <c r="E126" s="24"/>
      <c r="F126" s="26">
        <f>IF(A126="","",MONTH(A126))</f>
      </c>
      <c r="G126" s="26">
        <f>IF(B126="","",IFERROR(INDEX(Budget!$D$13:$D$28,MATCH(B126,Budget!$B$13:$B$28,0)),""))</f>
      </c>
      <c r="H126" s="26">
        <f>IF(A126="","",YEAR(A126))</f>
      </c>
    </row>
    <row r="127" spans="2:8" x14ac:dyDescent="0.25">
      <c r="F127" s="27">
        <f>IF(A127="","",MONTH(A127))</f>
      </c>
      <c r="G127" s="27">
        <f>IF(B127="","",IFERROR(INDEX(Budget!$D$13:$D$28,MATCH(B127,Budget!$B$13:$B$28,0)),""))</f>
      </c>
      <c r="H127" s="27">
        <f>IF(A127="","",YEAR(A127))</f>
      </c>
    </row>
    <row r="128" spans="1:8" x14ac:dyDescent="0.25">
      <c r="A128" s="23"/>
      <c r="B128" s="24"/>
      <c r="C128" s="24"/>
      <c r="D128" s="25"/>
      <c r="E128" s="24"/>
      <c r="F128" s="26">
        <f>IF(A128="","",MONTH(A128))</f>
      </c>
      <c r="G128" s="26">
        <f>IF(B128="","",IFERROR(INDEX(Budget!$D$13:$D$28,MATCH(B128,Budget!$B$13:$B$28,0)),""))</f>
      </c>
      <c r="H128" s="26">
        <f>IF(A128="","",YEAR(A128))</f>
      </c>
    </row>
    <row r="129" spans="2:8" x14ac:dyDescent="0.25">
      <c r="F129" s="27">
        <f>IF(A129="","",MONTH(A129))</f>
      </c>
      <c r="G129" s="27">
        <f>IF(B129="","",IFERROR(INDEX(Budget!$D$13:$D$28,MATCH(B129,Budget!$B$13:$B$28,0)),""))</f>
      </c>
      <c r="H129" s="27">
        <f>IF(A129="","",YEAR(A129))</f>
      </c>
    </row>
    <row r="130" spans="1:8" x14ac:dyDescent="0.25">
      <c r="A130" s="23"/>
      <c r="B130" s="24"/>
      <c r="C130" s="24"/>
      <c r="D130" s="25"/>
      <c r="E130" s="24"/>
      <c r="F130" s="26">
        <f>IF(A130="","",MONTH(A130))</f>
      </c>
      <c r="G130" s="26">
        <f>IF(B130="","",IFERROR(INDEX(Budget!$D$13:$D$28,MATCH(B130,Budget!$B$13:$B$28,0)),""))</f>
      </c>
      <c r="H130" s="26">
        <f>IF(A130="","",YEAR(A130))</f>
      </c>
    </row>
    <row r="131" spans="2:8" x14ac:dyDescent="0.25">
      <c r="F131" s="27">
        <f>IF(A131="","",MONTH(A131))</f>
      </c>
      <c r="G131" s="27">
        <f>IF(B131="","",IFERROR(INDEX(Budget!$D$13:$D$28,MATCH(B131,Budget!$B$13:$B$28,0)),""))</f>
      </c>
      <c r="H131" s="27">
        <f>IF(A131="","",YEAR(A131))</f>
      </c>
    </row>
    <row r="132" spans="1:8" x14ac:dyDescent="0.25">
      <c r="A132" s="23"/>
      <c r="B132" s="24"/>
      <c r="C132" s="24"/>
      <c r="D132" s="25"/>
      <c r="E132" s="24"/>
      <c r="F132" s="26">
        <f>IF(A132="","",MONTH(A132))</f>
      </c>
      <c r="G132" s="26">
        <f>IF(B132="","",IFERROR(INDEX(Budget!$D$13:$D$28,MATCH(B132,Budget!$B$13:$B$28,0)),""))</f>
      </c>
      <c r="H132" s="26">
        <f>IF(A132="","",YEAR(A132))</f>
      </c>
    </row>
    <row r="133" spans="2:8" x14ac:dyDescent="0.25">
      <c r="F133" s="27">
        <f>IF(A133="","",MONTH(A133))</f>
      </c>
      <c r="G133" s="27">
        <f>IF(B133="","",IFERROR(INDEX(Budget!$D$13:$D$28,MATCH(B133,Budget!$B$13:$B$28,0)),""))</f>
      </c>
      <c r="H133" s="27">
        <f>IF(A133="","",YEAR(A133))</f>
      </c>
    </row>
    <row r="134" spans="1:8" x14ac:dyDescent="0.25">
      <c r="A134" s="23"/>
      <c r="B134" s="24"/>
      <c r="C134" s="24"/>
      <c r="D134" s="25"/>
      <c r="E134" s="24"/>
      <c r="F134" s="26">
        <f>IF(A134="","",MONTH(A134))</f>
      </c>
      <c r="G134" s="26">
        <f>IF(B134="","",IFERROR(INDEX(Budget!$D$13:$D$28,MATCH(B134,Budget!$B$13:$B$28,0)),""))</f>
      </c>
      <c r="H134" s="26">
        <f>IF(A134="","",YEAR(A134))</f>
      </c>
    </row>
    <row r="135" spans="2:8" x14ac:dyDescent="0.25">
      <c r="F135" s="27">
        <f>IF(A135="","",MONTH(A135))</f>
      </c>
      <c r="G135" s="27">
        <f>IF(B135="","",IFERROR(INDEX(Budget!$D$13:$D$28,MATCH(B135,Budget!$B$13:$B$28,0)),""))</f>
      </c>
      <c r="H135" s="27">
        <f>IF(A135="","",YEAR(A135))</f>
      </c>
    </row>
    <row r="136" spans="1:8" x14ac:dyDescent="0.25">
      <c r="A136" s="23"/>
      <c r="B136" s="24"/>
      <c r="C136" s="24"/>
      <c r="D136" s="25"/>
      <c r="E136" s="24"/>
      <c r="F136" s="26">
        <f>IF(A136="","",MONTH(A136))</f>
      </c>
      <c r="G136" s="26">
        <f>IF(B136="","",IFERROR(INDEX(Budget!$D$13:$D$28,MATCH(B136,Budget!$B$13:$B$28,0)),""))</f>
      </c>
      <c r="H136" s="26">
        <f>IF(A136="","",YEAR(A136))</f>
      </c>
    </row>
    <row r="137" spans="2:8" x14ac:dyDescent="0.25">
      <c r="F137" s="27">
        <f>IF(A137="","",MONTH(A137))</f>
      </c>
      <c r="G137" s="27">
        <f>IF(B137="","",IFERROR(INDEX(Budget!$D$13:$D$28,MATCH(B137,Budget!$B$13:$B$28,0)),""))</f>
      </c>
      <c r="H137" s="27">
        <f>IF(A137="","",YEAR(A137))</f>
      </c>
    </row>
    <row r="138" spans="1:8" x14ac:dyDescent="0.25">
      <c r="A138" s="23"/>
      <c r="B138" s="24"/>
      <c r="C138" s="24"/>
      <c r="D138" s="25"/>
      <c r="E138" s="24"/>
      <c r="F138" s="26">
        <f>IF(A138="","",MONTH(A138))</f>
      </c>
      <c r="G138" s="26">
        <f>IF(B138="","",IFERROR(INDEX(Budget!$D$13:$D$28,MATCH(B138,Budget!$B$13:$B$28,0)),""))</f>
      </c>
      <c r="H138" s="26">
        <f>IF(A138="","",YEAR(A138))</f>
      </c>
    </row>
    <row r="139" spans="2:8" x14ac:dyDescent="0.25">
      <c r="F139" s="27">
        <f>IF(A139="","",MONTH(A139))</f>
      </c>
      <c r="G139" s="27">
        <f>IF(B139="","",IFERROR(INDEX(Budget!$D$13:$D$28,MATCH(B139,Budget!$B$13:$B$28,0)),""))</f>
      </c>
      <c r="H139" s="27">
        <f>IF(A139="","",YEAR(A139))</f>
      </c>
    </row>
    <row r="140" spans="1:8" x14ac:dyDescent="0.25">
      <c r="A140" s="23"/>
      <c r="B140" s="24"/>
      <c r="C140" s="24"/>
      <c r="D140" s="25"/>
      <c r="E140" s="24"/>
      <c r="F140" s="26">
        <f>IF(A140="","",MONTH(A140))</f>
      </c>
      <c r="G140" s="26">
        <f>IF(B140="","",IFERROR(INDEX(Budget!$D$13:$D$28,MATCH(B140,Budget!$B$13:$B$28,0)),""))</f>
      </c>
      <c r="H140" s="26">
        <f>IF(A140="","",YEAR(A140))</f>
      </c>
    </row>
    <row r="141" spans="2:8" x14ac:dyDescent="0.25">
      <c r="F141" s="27">
        <f>IF(A141="","",MONTH(A141))</f>
      </c>
      <c r="G141" s="27">
        <f>IF(B141="","",IFERROR(INDEX(Budget!$D$13:$D$28,MATCH(B141,Budget!$B$13:$B$28,0)),""))</f>
      </c>
      <c r="H141" s="27">
        <f>IF(A141="","",YEAR(A141))</f>
      </c>
    </row>
    <row r="142" spans="1:8" x14ac:dyDescent="0.25">
      <c r="A142" s="23"/>
      <c r="B142" s="24"/>
      <c r="C142" s="24"/>
      <c r="D142" s="25"/>
      <c r="E142" s="24"/>
      <c r="F142" s="26">
        <f>IF(A142="","",MONTH(A142))</f>
      </c>
      <c r="G142" s="26">
        <f>IF(B142="","",IFERROR(INDEX(Budget!$D$13:$D$28,MATCH(B142,Budget!$B$13:$B$28,0)),""))</f>
      </c>
      <c r="H142" s="26">
        <f>IF(A142="","",YEAR(A142))</f>
      </c>
    </row>
    <row r="143" spans="2:8" x14ac:dyDescent="0.25">
      <c r="F143" s="27">
        <f>IF(A143="","",MONTH(A143))</f>
      </c>
      <c r="G143" s="27">
        <f>IF(B143="","",IFERROR(INDEX(Budget!$D$13:$D$28,MATCH(B143,Budget!$B$13:$B$28,0)),""))</f>
      </c>
      <c r="H143" s="27">
        <f>IF(A143="","",YEAR(A143))</f>
      </c>
    </row>
    <row r="144" spans="1:8" x14ac:dyDescent="0.25">
      <c r="A144" s="23"/>
      <c r="B144" s="24"/>
      <c r="C144" s="24"/>
      <c r="D144" s="25"/>
      <c r="E144" s="24"/>
      <c r="F144" s="26">
        <f>IF(A144="","",MONTH(A144))</f>
      </c>
      <c r="G144" s="26">
        <f>IF(B144="","",IFERROR(INDEX(Budget!$D$13:$D$28,MATCH(B144,Budget!$B$13:$B$28,0)),""))</f>
      </c>
      <c r="H144" s="26">
        <f>IF(A144="","",YEAR(A144))</f>
      </c>
    </row>
    <row r="145" spans="2:8" x14ac:dyDescent="0.25">
      <c r="F145" s="27">
        <f>IF(A145="","",MONTH(A145))</f>
      </c>
      <c r="G145" s="27">
        <f>IF(B145="","",IFERROR(INDEX(Budget!$D$13:$D$28,MATCH(B145,Budget!$B$13:$B$28,0)),""))</f>
      </c>
      <c r="H145" s="27">
        <f>IF(A145="","",YEAR(A145))</f>
      </c>
    </row>
    <row r="146" spans="1:8" x14ac:dyDescent="0.25">
      <c r="A146" s="23"/>
      <c r="B146" s="24"/>
      <c r="C146" s="24"/>
      <c r="D146" s="25"/>
      <c r="E146" s="24"/>
      <c r="F146" s="26">
        <f>IF(A146="","",MONTH(A146))</f>
      </c>
      <c r="G146" s="26">
        <f>IF(B146="","",IFERROR(INDEX(Budget!$D$13:$D$28,MATCH(B146,Budget!$B$13:$B$28,0)),""))</f>
      </c>
      <c r="H146" s="26">
        <f>IF(A146="","",YEAR(A146))</f>
      </c>
    </row>
    <row r="147" spans="2:8" x14ac:dyDescent="0.25">
      <c r="F147" s="27">
        <f>IF(A147="","",MONTH(A147))</f>
      </c>
      <c r="G147" s="27">
        <f>IF(B147="","",IFERROR(INDEX(Budget!$D$13:$D$28,MATCH(B147,Budget!$B$13:$B$28,0)),""))</f>
      </c>
      <c r="H147" s="27">
        <f>IF(A147="","",YEAR(A147))</f>
      </c>
    </row>
    <row r="148" spans="1:8" x14ac:dyDescent="0.25">
      <c r="A148" s="23"/>
      <c r="B148" s="24"/>
      <c r="C148" s="24"/>
      <c r="D148" s="25"/>
      <c r="E148" s="24"/>
      <c r="F148" s="26">
        <f>IF(A148="","",MONTH(A148))</f>
      </c>
      <c r="G148" s="26">
        <f>IF(B148="","",IFERROR(INDEX(Budget!$D$13:$D$28,MATCH(B148,Budget!$B$13:$B$28,0)),""))</f>
      </c>
      <c r="H148" s="26">
        <f>IF(A148="","",YEAR(A148))</f>
      </c>
    </row>
    <row r="149" spans="2:8" x14ac:dyDescent="0.25">
      <c r="F149" s="27">
        <f>IF(A149="","",MONTH(A149))</f>
      </c>
      <c r="G149" s="27">
        <f>IF(B149="","",IFERROR(INDEX(Budget!$D$13:$D$28,MATCH(B149,Budget!$B$13:$B$28,0)),""))</f>
      </c>
      <c r="H149" s="27">
        <f>IF(A149="","",YEAR(A149))</f>
      </c>
    </row>
    <row r="150" spans="1:8" x14ac:dyDescent="0.25">
      <c r="A150" s="23"/>
      <c r="B150" s="24"/>
      <c r="C150" s="24"/>
      <c r="D150" s="25"/>
      <c r="E150" s="24"/>
      <c r="F150" s="26">
        <f>IF(A150="","",MONTH(A150))</f>
      </c>
      <c r="G150" s="26">
        <f>IF(B150="","",IFERROR(INDEX(Budget!$D$13:$D$28,MATCH(B150,Budget!$B$13:$B$28,0)),""))</f>
      </c>
      <c r="H150" s="26">
        <f>IF(A150="","",YEAR(A150))</f>
      </c>
    </row>
    <row r="151" spans="2:8" x14ac:dyDescent="0.25">
      <c r="F151" s="27">
        <f>IF(A151="","",MONTH(A151))</f>
      </c>
      <c r="G151" s="27">
        <f>IF(B151="","",IFERROR(INDEX(Budget!$D$13:$D$28,MATCH(B151,Budget!$B$13:$B$28,0)),""))</f>
      </c>
      <c r="H151" s="27">
        <f>IF(A151="","",YEAR(A151))</f>
      </c>
    </row>
    <row r="152" spans="1:8" x14ac:dyDescent="0.25">
      <c r="A152" s="23"/>
      <c r="B152" s="24"/>
      <c r="C152" s="24"/>
      <c r="D152" s="25"/>
      <c r="E152" s="24"/>
      <c r="F152" s="26">
        <f>IF(A152="","",MONTH(A152))</f>
      </c>
      <c r="G152" s="26">
        <f>IF(B152="","",IFERROR(INDEX(Budget!$D$13:$D$28,MATCH(B152,Budget!$B$13:$B$28,0)),""))</f>
      </c>
      <c r="H152" s="26">
        <f>IF(A152="","",YEAR(A152))</f>
      </c>
    </row>
    <row r="153" spans="2:8" x14ac:dyDescent="0.25">
      <c r="F153" s="27">
        <f>IF(A153="","",MONTH(A153))</f>
      </c>
      <c r="G153" s="27">
        <f>IF(B153="","",IFERROR(INDEX(Budget!$D$13:$D$28,MATCH(B153,Budget!$B$13:$B$28,0)),""))</f>
      </c>
      <c r="H153" s="27">
        <f>IF(A153="","",YEAR(A153))</f>
      </c>
    </row>
    <row r="154" spans="1:8" x14ac:dyDescent="0.25">
      <c r="A154" s="23"/>
      <c r="B154" s="24"/>
      <c r="C154" s="24"/>
      <c r="D154" s="25"/>
      <c r="E154" s="24"/>
      <c r="F154" s="26">
        <f>IF(A154="","",MONTH(A154))</f>
      </c>
      <c r="G154" s="26">
        <f>IF(B154="","",IFERROR(INDEX(Budget!$D$13:$D$28,MATCH(B154,Budget!$B$13:$B$28,0)),""))</f>
      </c>
      <c r="H154" s="26">
        <f>IF(A154="","",YEAR(A154))</f>
      </c>
    </row>
    <row r="155" spans="2:8" x14ac:dyDescent="0.25">
      <c r="F155" s="27">
        <f>IF(A155="","",MONTH(A155))</f>
      </c>
      <c r="G155" s="27">
        <f>IF(B155="","",IFERROR(INDEX(Budget!$D$13:$D$28,MATCH(B155,Budget!$B$13:$B$28,0)),""))</f>
      </c>
      <c r="H155" s="27">
        <f>IF(A155="","",YEAR(A155))</f>
      </c>
    </row>
    <row r="156" spans="1:8" x14ac:dyDescent="0.25">
      <c r="A156" s="23"/>
      <c r="B156" s="24"/>
      <c r="C156" s="24"/>
      <c r="D156" s="25"/>
      <c r="E156" s="24"/>
      <c r="F156" s="26">
        <f>IF(A156="","",MONTH(A156))</f>
      </c>
      <c r="G156" s="26">
        <f>IF(B156="","",IFERROR(INDEX(Budget!$D$13:$D$28,MATCH(B156,Budget!$B$13:$B$28,0)),""))</f>
      </c>
      <c r="H156" s="26">
        <f>IF(A156="","",YEAR(A156))</f>
      </c>
    </row>
    <row r="157" spans="2:8" x14ac:dyDescent="0.25">
      <c r="F157" s="27">
        <f>IF(A157="","",MONTH(A157))</f>
      </c>
      <c r="G157" s="27">
        <f>IF(B157="","",IFERROR(INDEX(Budget!$D$13:$D$28,MATCH(B157,Budget!$B$13:$B$28,0)),""))</f>
      </c>
      <c r="H157" s="27">
        <f>IF(A157="","",YEAR(A157))</f>
      </c>
    </row>
    <row r="158" spans="1:8" x14ac:dyDescent="0.25">
      <c r="A158" s="23"/>
      <c r="B158" s="24"/>
      <c r="C158" s="24"/>
      <c r="D158" s="25"/>
      <c r="E158" s="24"/>
      <c r="F158" s="26">
        <f>IF(A158="","",MONTH(A158))</f>
      </c>
      <c r="G158" s="26">
        <f>IF(B158="","",IFERROR(INDEX(Budget!$D$13:$D$28,MATCH(B158,Budget!$B$13:$B$28,0)),""))</f>
      </c>
      <c r="H158" s="26">
        <f>IF(A158="","",YEAR(A158))</f>
      </c>
    </row>
    <row r="159" spans="2:8" x14ac:dyDescent="0.25">
      <c r="F159" s="27">
        <f>IF(A159="","",MONTH(A159))</f>
      </c>
      <c r="G159" s="27">
        <f>IF(B159="","",IFERROR(INDEX(Budget!$D$13:$D$28,MATCH(B159,Budget!$B$13:$B$28,0)),""))</f>
      </c>
      <c r="H159" s="27">
        <f>IF(A159="","",YEAR(A159))</f>
      </c>
    </row>
    <row r="160" spans="1:8" x14ac:dyDescent="0.25">
      <c r="A160" s="23"/>
      <c r="B160" s="24"/>
      <c r="C160" s="24"/>
      <c r="D160" s="25"/>
      <c r="E160" s="24"/>
      <c r="F160" s="26">
        <f>IF(A160="","",MONTH(A160))</f>
      </c>
      <c r="G160" s="26">
        <f>IF(B160="","",IFERROR(INDEX(Budget!$D$13:$D$28,MATCH(B160,Budget!$B$13:$B$28,0)),""))</f>
      </c>
      <c r="H160" s="26">
        <f>IF(A160="","",YEAR(A160))</f>
      </c>
    </row>
    <row r="161" spans="2:8" x14ac:dyDescent="0.25">
      <c r="F161" s="27">
        <f>IF(A161="","",MONTH(A161))</f>
      </c>
      <c r="G161" s="27">
        <f>IF(B161="","",IFERROR(INDEX(Budget!$D$13:$D$28,MATCH(B161,Budget!$B$13:$B$28,0)),""))</f>
      </c>
      <c r="H161" s="27">
        <f>IF(A161="","",YEAR(A161))</f>
      </c>
    </row>
    <row r="162" spans="1:8" x14ac:dyDescent="0.25">
      <c r="A162" s="23"/>
      <c r="B162" s="24"/>
      <c r="C162" s="24"/>
      <c r="D162" s="25"/>
      <c r="E162" s="24"/>
      <c r="F162" s="26">
        <f>IF(A162="","",MONTH(A162))</f>
      </c>
      <c r="G162" s="26">
        <f>IF(B162="","",IFERROR(INDEX(Budget!$D$13:$D$28,MATCH(B162,Budget!$B$13:$B$28,0)),""))</f>
      </c>
      <c r="H162" s="26">
        <f>IF(A162="","",YEAR(A162))</f>
      </c>
    </row>
    <row r="163" spans="2:8" x14ac:dyDescent="0.25">
      <c r="F163" s="27">
        <f>IF(A163="","",MONTH(A163))</f>
      </c>
      <c r="G163" s="27">
        <f>IF(B163="","",IFERROR(INDEX(Budget!$D$13:$D$28,MATCH(B163,Budget!$B$13:$B$28,0)),""))</f>
      </c>
      <c r="H163" s="27">
        <f>IF(A163="","",YEAR(A163))</f>
      </c>
    </row>
    <row r="164" spans="1:8" x14ac:dyDescent="0.25">
      <c r="A164" s="23"/>
      <c r="B164" s="24"/>
      <c r="C164" s="24"/>
      <c r="D164" s="25"/>
      <c r="E164" s="24"/>
      <c r="F164" s="26">
        <f>IF(A164="","",MONTH(A164))</f>
      </c>
      <c r="G164" s="26">
        <f>IF(B164="","",IFERROR(INDEX(Budget!$D$13:$D$28,MATCH(B164,Budget!$B$13:$B$28,0)),""))</f>
      </c>
      <c r="H164" s="26">
        <f>IF(A164="","",YEAR(A164))</f>
      </c>
    </row>
    <row r="165" spans="2:8" x14ac:dyDescent="0.25">
      <c r="F165" s="27">
        <f>IF(A165="","",MONTH(A165))</f>
      </c>
      <c r="G165" s="27">
        <f>IF(B165="","",IFERROR(INDEX(Budget!$D$13:$D$28,MATCH(B165,Budget!$B$13:$B$28,0)),""))</f>
      </c>
      <c r="H165" s="27">
        <f>IF(A165="","",YEAR(A165))</f>
      </c>
    </row>
    <row r="166" spans="1:8" x14ac:dyDescent="0.25">
      <c r="A166" s="23"/>
      <c r="B166" s="24"/>
      <c r="C166" s="24"/>
      <c r="D166" s="25"/>
      <c r="E166" s="24"/>
      <c r="F166" s="26">
        <f>IF(A166="","",MONTH(A166))</f>
      </c>
      <c r="G166" s="26">
        <f>IF(B166="","",IFERROR(INDEX(Budget!$D$13:$D$28,MATCH(B166,Budget!$B$13:$B$28,0)),""))</f>
      </c>
      <c r="H166" s="26">
        <f>IF(A166="","",YEAR(A166))</f>
      </c>
    </row>
    <row r="167" spans="2:8" x14ac:dyDescent="0.25">
      <c r="F167" s="27">
        <f>IF(A167="","",MONTH(A167))</f>
      </c>
      <c r="G167" s="27">
        <f>IF(B167="","",IFERROR(INDEX(Budget!$D$13:$D$28,MATCH(B167,Budget!$B$13:$B$28,0)),""))</f>
      </c>
      <c r="H167" s="27">
        <f>IF(A167="","",YEAR(A167))</f>
      </c>
    </row>
    <row r="168" spans="1:8" x14ac:dyDescent="0.25">
      <c r="A168" s="23"/>
      <c r="B168" s="24"/>
      <c r="C168" s="24"/>
      <c r="D168" s="25"/>
      <c r="E168" s="24"/>
      <c r="F168" s="26">
        <f>IF(A168="","",MONTH(A168))</f>
      </c>
      <c r="G168" s="26">
        <f>IF(B168="","",IFERROR(INDEX(Budget!$D$13:$D$28,MATCH(B168,Budget!$B$13:$B$28,0)),""))</f>
      </c>
      <c r="H168" s="26">
        <f>IF(A168="","",YEAR(A168))</f>
      </c>
    </row>
    <row r="169" spans="2:8" x14ac:dyDescent="0.25">
      <c r="F169" s="27">
        <f>IF(A169="","",MONTH(A169))</f>
      </c>
      <c r="G169" s="27">
        <f>IF(B169="","",IFERROR(INDEX(Budget!$D$13:$D$28,MATCH(B169,Budget!$B$13:$B$28,0)),""))</f>
      </c>
      <c r="H169" s="27">
        <f>IF(A169="","",YEAR(A169))</f>
      </c>
    </row>
    <row r="170" spans="1:8" x14ac:dyDescent="0.25">
      <c r="A170" s="23"/>
      <c r="B170" s="24"/>
      <c r="C170" s="24"/>
      <c r="D170" s="25"/>
      <c r="E170" s="24"/>
      <c r="F170" s="26">
        <f>IF(A170="","",MONTH(A170))</f>
      </c>
      <c r="G170" s="26">
        <f>IF(B170="","",IFERROR(INDEX(Budget!$D$13:$D$28,MATCH(B170,Budget!$B$13:$B$28,0)),""))</f>
      </c>
      <c r="H170" s="26">
        <f>IF(A170="","",YEAR(A170))</f>
      </c>
    </row>
    <row r="171" spans="2:8" x14ac:dyDescent="0.25">
      <c r="F171" s="27">
        <f>IF(A171="","",MONTH(A171))</f>
      </c>
      <c r="G171" s="27">
        <f>IF(B171="","",IFERROR(INDEX(Budget!$D$13:$D$28,MATCH(B171,Budget!$B$13:$B$28,0)),""))</f>
      </c>
      <c r="H171" s="27">
        <f>IF(A171="","",YEAR(A171))</f>
      </c>
    </row>
    <row r="172" spans="1:8" x14ac:dyDescent="0.25">
      <c r="A172" s="23"/>
      <c r="B172" s="24"/>
      <c r="C172" s="24"/>
      <c r="D172" s="25"/>
      <c r="E172" s="24"/>
      <c r="F172" s="26">
        <f>IF(A172="","",MONTH(A172))</f>
      </c>
      <c r="G172" s="26">
        <f>IF(B172="","",IFERROR(INDEX(Budget!$D$13:$D$28,MATCH(B172,Budget!$B$13:$B$28,0)),""))</f>
      </c>
      <c r="H172" s="26">
        <f>IF(A172="","",YEAR(A172))</f>
      </c>
    </row>
    <row r="173" spans="2:8" x14ac:dyDescent="0.25">
      <c r="F173" s="27">
        <f>IF(A173="","",MONTH(A173))</f>
      </c>
      <c r="G173" s="27">
        <f>IF(B173="","",IFERROR(INDEX(Budget!$D$13:$D$28,MATCH(B173,Budget!$B$13:$B$28,0)),""))</f>
      </c>
      <c r="H173" s="27">
        <f>IF(A173="","",YEAR(A173))</f>
      </c>
    </row>
    <row r="174" spans="1:8" x14ac:dyDescent="0.25">
      <c r="A174" s="23"/>
      <c r="B174" s="24"/>
      <c r="C174" s="24"/>
      <c r="D174" s="25"/>
      <c r="E174" s="24"/>
      <c r="F174" s="26">
        <f>IF(A174="","",MONTH(A174))</f>
      </c>
      <c r="G174" s="26">
        <f>IF(B174="","",IFERROR(INDEX(Budget!$D$13:$D$28,MATCH(B174,Budget!$B$13:$B$28,0)),""))</f>
      </c>
      <c r="H174" s="26">
        <f>IF(A174="","",YEAR(A174))</f>
      </c>
    </row>
    <row r="175" spans="2:8" x14ac:dyDescent="0.25">
      <c r="F175" s="27">
        <f>IF(A175="","",MONTH(A175))</f>
      </c>
      <c r="G175" s="27">
        <f>IF(B175="","",IFERROR(INDEX(Budget!$D$13:$D$28,MATCH(B175,Budget!$B$13:$B$28,0)),""))</f>
      </c>
      <c r="H175" s="27">
        <f>IF(A175="","",YEAR(A175))</f>
      </c>
    </row>
    <row r="176" spans="1:8" x14ac:dyDescent="0.25">
      <c r="A176" s="23"/>
      <c r="B176" s="24"/>
      <c r="C176" s="24"/>
      <c r="D176" s="25"/>
      <c r="E176" s="24"/>
      <c r="F176" s="26">
        <f>IF(A176="","",MONTH(A176))</f>
      </c>
      <c r="G176" s="26">
        <f>IF(B176="","",IFERROR(INDEX(Budget!$D$13:$D$28,MATCH(B176,Budget!$B$13:$B$28,0)),""))</f>
      </c>
      <c r="H176" s="26">
        <f>IF(A176="","",YEAR(A176))</f>
      </c>
    </row>
    <row r="177" spans="2:8" x14ac:dyDescent="0.25">
      <c r="F177" s="27">
        <f>IF(A177="","",MONTH(A177))</f>
      </c>
      <c r="G177" s="27">
        <f>IF(B177="","",IFERROR(INDEX(Budget!$D$13:$D$28,MATCH(B177,Budget!$B$13:$B$28,0)),""))</f>
      </c>
      <c r="H177" s="27">
        <f>IF(A177="","",YEAR(A177))</f>
      </c>
    </row>
    <row r="178" spans="1:8" x14ac:dyDescent="0.25">
      <c r="A178" s="23"/>
      <c r="B178" s="24"/>
      <c r="C178" s="24"/>
      <c r="D178" s="25"/>
      <c r="E178" s="24"/>
      <c r="F178" s="26">
        <f>IF(A178="","",MONTH(A178))</f>
      </c>
      <c r="G178" s="26">
        <f>IF(B178="","",IFERROR(INDEX(Budget!$D$13:$D$28,MATCH(B178,Budget!$B$13:$B$28,0)),""))</f>
      </c>
      <c r="H178" s="26">
        <f>IF(A178="","",YEAR(A178))</f>
      </c>
    </row>
    <row r="179" spans="2:8" x14ac:dyDescent="0.25">
      <c r="F179" s="27">
        <f>IF(A179="","",MONTH(A179))</f>
      </c>
      <c r="G179" s="27">
        <f>IF(B179="","",IFERROR(INDEX(Budget!$D$13:$D$28,MATCH(B179,Budget!$B$13:$B$28,0)),""))</f>
      </c>
      <c r="H179" s="27">
        <f>IF(A179="","",YEAR(A179))</f>
      </c>
    </row>
    <row r="180" spans="1:8" x14ac:dyDescent="0.25">
      <c r="A180" s="23"/>
      <c r="B180" s="24"/>
      <c r="C180" s="24"/>
      <c r="D180" s="25"/>
      <c r="E180" s="24"/>
      <c r="F180" s="26">
        <f>IF(A180="","",MONTH(A180))</f>
      </c>
      <c r="G180" s="26">
        <f>IF(B180="","",IFERROR(INDEX(Budget!$D$13:$D$28,MATCH(B180,Budget!$B$13:$B$28,0)),""))</f>
      </c>
      <c r="H180" s="26">
        <f>IF(A180="","",YEAR(A180))</f>
      </c>
    </row>
    <row r="181" spans="2:8" x14ac:dyDescent="0.25">
      <c r="F181" s="27">
        <f>IF(A181="","",MONTH(A181))</f>
      </c>
      <c r="G181" s="27">
        <f>IF(B181="","",IFERROR(INDEX(Budget!$D$13:$D$28,MATCH(B181,Budget!$B$13:$B$28,0)),""))</f>
      </c>
      <c r="H181" s="27">
        <f>IF(A181="","",YEAR(A181))</f>
      </c>
    </row>
    <row r="182" spans="1:8" x14ac:dyDescent="0.25">
      <c r="A182" s="23"/>
      <c r="B182" s="24"/>
      <c r="C182" s="24"/>
      <c r="D182" s="25"/>
      <c r="E182" s="24"/>
      <c r="F182" s="26">
        <f>IF(A182="","",MONTH(A182))</f>
      </c>
      <c r="G182" s="26">
        <f>IF(B182="","",IFERROR(INDEX(Budget!$D$13:$D$28,MATCH(B182,Budget!$B$13:$B$28,0)),""))</f>
      </c>
      <c r="H182" s="26">
        <f>IF(A182="","",YEAR(A182))</f>
      </c>
    </row>
    <row r="183" spans="2:8" x14ac:dyDescent="0.25">
      <c r="F183" s="27">
        <f>IF(A183="","",MONTH(A183))</f>
      </c>
      <c r="G183" s="27">
        <f>IF(B183="","",IFERROR(INDEX(Budget!$D$13:$D$28,MATCH(B183,Budget!$B$13:$B$28,0)),""))</f>
      </c>
      <c r="H183" s="27">
        <f>IF(A183="","",YEAR(A183))</f>
      </c>
    </row>
    <row r="184" spans="1:8" x14ac:dyDescent="0.25">
      <c r="A184" s="23"/>
      <c r="B184" s="24"/>
      <c r="C184" s="24"/>
      <c r="D184" s="25"/>
      <c r="E184" s="24"/>
      <c r="F184" s="26">
        <f>IF(A184="","",MONTH(A184))</f>
      </c>
      <c r="G184" s="26">
        <f>IF(B184="","",IFERROR(INDEX(Budget!$D$13:$D$28,MATCH(B184,Budget!$B$13:$B$28,0)),""))</f>
      </c>
      <c r="H184" s="26">
        <f>IF(A184="","",YEAR(A184))</f>
      </c>
    </row>
    <row r="185" spans="2:8" x14ac:dyDescent="0.25">
      <c r="F185" s="27">
        <f>IF(A185="","",MONTH(A185))</f>
      </c>
      <c r="G185" s="27">
        <f>IF(B185="","",IFERROR(INDEX(Budget!$D$13:$D$28,MATCH(B185,Budget!$B$13:$B$28,0)),""))</f>
      </c>
      <c r="H185" s="27">
        <f>IF(A185="","",YEAR(A185))</f>
      </c>
    </row>
    <row r="186" spans="1:8" x14ac:dyDescent="0.25">
      <c r="A186" s="23"/>
      <c r="B186" s="24"/>
      <c r="C186" s="24"/>
      <c r="D186" s="25"/>
      <c r="E186" s="24"/>
      <c r="F186" s="26">
        <f>IF(A186="","",MONTH(A186))</f>
      </c>
      <c r="G186" s="26">
        <f>IF(B186="","",IFERROR(INDEX(Budget!$D$13:$D$28,MATCH(B186,Budget!$B$13:$B$28,0)),""))</f>
      </c>
      <c r="H186" s="26">
        <f>IF(A186="","",YEAR(A186))</f>
      </c>
    </row>
    <row r="187" spans="2:8" x14ac:dyDescent="0.25">
      <c r="F187" s="27">
        <f>IF(A187="","",MONTH(A187))</f>
      </c>
      <c r="G187" s="27">
        <f>IF(B187="","",IFERROR(INDEX(Budget!$D$13:$D$28,MATCH(B187,Budget!$B$13:$B$28,0)),""))</f>
      </c>
      <c r="H187" s="27">
        <f>IF(A187="","",YEAR(A187))</f>
      </c>
    </row>
    <row r="188" spans="1:8" x14ac:dyDescent="0.25">
      <c r="A188" s="23"/>
      <c r="B188" s="24"/>
      <c r="C188" s="24"/>
      <c r="D188" s="25"/>
      <c r="E188" s="24"/>
      <c r="F188" s="26">
        <f>IF(A188="","",MONTH(A188))</f>
      </c>
      <c r="G188" s="26">
        <f>IF(B188="","",IFERROR(INDEX(Budget!$D$13:$D$28,MATCH(B188,Budget!$B$13:$B$28,0)),""))</f>
      </c>
      <c r="H188" s="26">
        <f>IF(A188="","",YEAR(A188))</f>
      </c>
    </row>
    <row r="189" spans="2:8" x14ac:dyDescent="0.25">
      <c r="F189" s="27">
        <f>IF(A189="","",MONTH(A189))</f>
      </c>
      <c r="G189" s="27">
        <f>IF(B189="","",IFERROR(INDEX(Budget!$D$13:$D$28,MATCH(B189,Budget!$B$13:$B$28,0)),""))</f>
      </c>
      <c r="H189" s="27">
        <f>IF(A189="","",YEAR(A189))</f>
      </c>
    </row>
    <row r="190" spans="1:8" x14ac:dyDescent="0.25">
      <c r="A190" s="23"/>
      <c r="B190" s="24"/>
      <c r="C190" s="24"/>
      <c r="D190" s="25"/>
      <c r="E190" s="24"/>
      <c r="F190" s="26">
        <f>IF(A190="","",MONTH(A190))</f>
      </c>
      <c r="G190" s="26">
        <f>IF(B190="","",IFERROR(INDEX(Budget!$D$13:$D$28,MATCH(B190,Budget!$B$13:$B$28,0)),""))</f>
      </c>
      <c r="H190" s="26">
        <f>IF(A190="","",YEAR(A190))</f>
      </c>
    </row>
    <row r="191" spans="2:8" x14ac:dyDescent="0.25">
      <c r="F191" s="27">
        <f>IF(A191="","",MONTH(A191))</f>
      </c>
      <c r="G191" s="27">
        <f>IF(B191="","",IFERROR(INDEX(Budget!$D$13:$D$28,MATCH(B191,Budget!$B$13:$B$28,0)),""))</f>
      </c>
      <c r="H191" s="27">
        <f>IF(A191="","",YEAR(A191))</f>
      </c>
    </row>
    <row r="192" spans="1:8" x14ac:dyDescent="0.25">
      <c r="A192" s="23"/>
      <c r="B192" s="24"/>
      <c r="C192" s="24"/>
      <c r="D192" s="25"/>
      <c r="E192" s="24"/>
      <c r="F192" s="26">
        <f>IF(A192="","",MONTH(A192))</f>
      </c>
      <c r="G192" s="26">
        <f>IF(B192="","",IFERROR(INDEX(Budget!$D$13:$D$28,MATCH(B192,Budget!$B$13:$B$28,0)),""))</f>
      </c>
      <c r="H192" s="26">
        <f>IF(A192="","",YEAR(A192))</f>
      </c>
    </row>
    <row r="193" spans="2:8" x14ac:dyDescent="0.25">
      <c r="F193" s="27">
        <f>IF(A193="","",MONTH(A193))</f>
      </c>
      <c r="G193" s="27">
        <f>IF(B193="","",IFERROR(INDEX(Budget!$D$13:$D$28,MATCH(B193,Budget!$B$13:$B$28,0)),""))</f>
      </c>
      <c r="H193" s="27">
        <f>IF(A193="","",YEAR(A193))</f>
      </c>
    </row>
    <row r="194" spans="1:8" x14ac:dyDescent="0.25">
      <c r="A194" s="23"/>
      <c r="B194" s="24"/>
      <c r="C194" s="24"/>
      <c r="D194" s="25"/>
      <c r="E194" s="24"/>
      <c r="F194" s="26">
        <f>IF(A194="","",MONTH(A194))</f>
      </c>
      <c r="G194" s="26">
        <f>IF(B194="","",IFERROR(INDEX(Budget!$D$13:$D$28,MATCH(B194,Budget!$B$13:$B$28,0)),""))</f>
      </c>
      <c r="H194" s="26">
        <f>IF(A194="","",YEAR(A194))</f>
      </c>
    </row>
    <row r="195" spans="2:8" x14ac:dyDescent="0.25">
      <c r="F195" s="27">
        <f>IF(A195="","",MONTH(A195))</f>
      </c>
      <c r="G195" s="27">
        <f>IF(B195="","",IFERROR(INDEX(Budget!$D$13:$D$28,MATCH(B195,Budget!$B$13:$B$28,0)),""))</f>
      </c>
      <c r="H195" s="27">
        <f>IF(A195="","",YEAR(A195))</f>
      </c>
    </row>
    <row r="196" spans="1:8" x14ac:dyDescent="0.25">
      <c r="A196" s="23"/>
      <c r="B196" s="24"/>
      <c r="C196" s="24"/>
      <c r="D196" s="25"/>
      <c r="E196" s="24"/>
      <c r="F196" s="26">
        <f>IF(A196="","",MONTH(A196))</f>
      </c>
      <c r="G196" s="26">
        <f>IF(B196="","",IFERROR(INDEX(Budget!$D$13:$D$28,MATCH(B196,Budget!$B$13:$B$28,0)),""))</f>
      </c>
      <c r="H196" s="26">
        <f>IF(A196="","",YEAR(A196))</f>
      </c>
    </row>
    <row r="197" spans="2:8" x14ac:dyDescent="0.25">
      <c r="F197" s="27">
        <f>IF(A197="","",MONTH(A197))</f>
      </c>
      <c r="G197" s="27">
        <f>IF(B197="","",IFERROR(INDEX(Budget!$D$13:$D$28,MATCH(B197,Budget!$B$13:$B$28,0)),""))</f>
      </c>
      <c r="H197" s="27">
        <f>IF(A197="","",YEAR(A197))</f>
      </c>
    </row>
    <row r="198" spans="1:8" x14ac:dyDescent="0.25">
      <c r="A198" s="23"/>
      <c r="B198" s="24"/>
      <c r="C198" s="24"/>
      <c r="D198" s="25"/>
      <c r="E198" s="24"/>
      <c r="F198" s="26">
        <f>IF(A198="","",MONTH(A198))</f>
      </c>
      <c r="G198" s="26">
        <f>IF(B198="","",IFERROR(INDEX(Budget!$D$13:$D$28,MATCH(B198,Budget!$B$13:$B$28,0)),""))</f>
      </c>
      <c r="H198" s="26">
        <f>IF(A198="","",YEAR(A198))</f>
      </c>
    </row>
    <row r="199" spans="2:8" x14ac:dyDescent="0.25">
      <c r="F199" s="27">
        <f>IF(A199="","",MONTH(A199))</f>
      </c>
      <c r="G199" s="27">
        <f>IF(B199="","",IFERROR(INDEX(Budget!$D$13:$D$28,MATCH(B199,Budget!$B$13:$B$28,0)),""))</f>
      </c>
      <c r="H199" s="27">
        <f>IF(A199="","",YEAR(A199))</f>
      </c>
    </row>
    <row r="200" spans="1:8" x14ac:dyDescent="0.25">
      <c r="A200" s="23"/>
      <c r="B200" s="24"/>
      <c r="C200" s="24"/>
      <c r="D200" s="25"/>
      <c r="E200" s="24"/>
      <c r="F200" s="26">
        <f>IF(A200="","",MONTH(A200))</f>
      </c>
      <c r="G200" s="26">
        <f>IF(B200="","",IFERROR(INDEX(Budget!$D$13:$D$28,MATCH(B200,Budget!$B$13:$B$28,0)),""))</f>
      </c>
      <c r="H200" s="26">
        <f>IF(A200="","",YEAR(A200))</f>
      </c>
    </row>
    <row r="201" spans="2:8" x14ac:dyDescent="0.25">
      <c r="F201" s="27">
        <f>IF(A201="","",MONTH(A201))</f>
      </c>
      <c r="G201" s="27">
        <f>IF(B201="","",IFERROR(INDEX(Budget!$D$13:$D$28,MATCH(B201,Budget!$B$13:$B$28,0)),""))</f>
      </c>
      <c r="H201" s="27">
        <f>IF(A201="","",YEAR(A201))</f>
      </c>
    </row>
    <row r="202" spans="1:8" x14ac:dyDescent="0.25">
      <c r="A202" s="23"/>
      <c r="B202" s="24"/>
      <c r="C202" s="24"/>
      <c r="D202" s="25"/>
      <c r="E202" s="24"/>
      <c r="F202" s="26">
        <f>IF(A202="","",MONTH(A202))</f>
      </c>
      <c r="G202" s="26">
        <f>IF(B202="","",IFERROR(INDEX(Budget!$D$13:$D$28,MATCH(B202,Budget!$B$13:$B$28,0)),""))</f>
      </c>
      <c r="H202" s="26">
        <f>IF(A202="","",YEAR(A202))</f>
      </c>
    </row>
    <row r="203" spans="2:8" x14ac:dyDescent="0.25">
      <c r="F203" s="27">
        <f>IF(A203="","",MONTH(A203))</f>
      </c>
      <c r="G203" s="27">
        <f>IF(B203="","",IFERROR(INDEX(Budget!$D$13:$D$28,MATCH(B203,Budget!$B$13:$B$28,0)),""))</f>
      </c>
      <c r="H203" s="27">
        <f>IF(A203="","",YEAR(A203))</f>
      </c>
    </row>
    <row r="204" spans="1:8" x14ac:dyDescent="0.25">
      <c r="A204" s="23"/>
      <c r="B204" s="24"/>
      <c r="C204" s="24"/>
      <c r="D204" s="25"/>
      <c r="E204" s="24"/>
      <c r="F204" s="26">
        <f>IF(A204="","",MONTH(A204))</f>
      </c>
      <c r="G204" s="26">
        <f>IF(B204="","",IFERROR(INDEX(Budget!$D$13:$D$28,MATCH(B204,Budget!$B$13:$B$28,0)),""))</f>
      </c>
      <c r="H204" s="26">
        <f>IF(A204="","",YEAR(A204))</f>
      </c>
    </row>
    <row r="205" spans="2:8" x14ac:dyDescent="0.25">
      <c r="F205" s="27">
        <f>IF(A205="","",MONTH(A205))</f>
      </c>
      <c r="G205" s="27">
        <f>IF(B205="","",IFERROR(INDEX(Budget!$D$13:$D$28,MATCH(B205,Budget!$B$13:$B$28,0)),""))</f>
      </c>
      <c r="H205" s="27">
        <f>IF(A205="","",YEAR(A205))</f>
      </c>
    </row>
    <row r="206" spans="1:8" x14ac:dyDescent="0.25">
      <c r="A206" s="23"/>
      <c r="B206" s="24"/>
      <c r="C206" s="24"/>
      <c r="D206" s="25"/>
      <c r="E206" s="24"/>
      <c r="F206" s="26">
        <f>IF(A206="","",MONTH(A206))</f>
      </c>
      <c r="G206" s="26">
        <f>IF(B206="","",IFERROR(INDEX(Budget!$D$13:$D$28,MATCH(B206,Budget!$B$13:$B$28,0)),""))</f>
      </c>
      <c r="H206" s="26">
        <f>IF(A206="","",YEAR(A206))</f>
      </c>
    </row>
    <row r="207" spans="2:8" x14ac:dyDescent="0.25">
      <c r="F207" s="27">
        <f>IF(A207="","",MONTH(A207))</f>
      </c>
      <c r="G207" s="27">
        <f>IF(B207="","",IFERROR(INDEX(Budget!$D$13:$D$28,MATCH(B207,Budget!$B$13:$B$28,0)),""))</f>
      </c>
      <c r="H207" s="27">
        <f>IF(A207="","",YEAR(A207))</f>
      </c>
    </row>
    <row r="208" spans="1:8" x14ac:dyDescent="0.25">
      <c r="A208" s="23"/>
      <c r="B208" s="24"/>
      <c r="C208" s="24"/>
      <c r="D208" s="25"/>
      <c r="E208" s="24"/>
      <c r="F208" s="26">
        <f>IF(A208="","",MONTH(A208))</f>
      </c>
      <c r="G208" s="26">
        <f>IF(B208="","",IFERROR(INDEX(Budget!$D$13:$D$28,MATCH(B208,Budget!$B$13:$B$28,0)),""))</f>
      </c>
      <c r="H208" s="26">
        <f>IF(A208="","",YEAR(A208))</f>
      </c>
    </row>
    <row r="209" spans="2:8" x14ac:dyDescent="0.25">
      <c r="F209" s="27">
        <f>IF(A209="","",MONTH(A209))</f>
      </c>
      <c r="G209" s="27">
        <f>IF(B209="","",IFERROR(INDEX(Budget!$D$13:$D$28,MATCH(B209,Budget!$B$13:$B$28,0)),""))</f>
      </c>
      <c r="H209" s="27">
        <f>IF(A209="","",YEAR(A209))</f>
      </c>
    </row>
    <row r="210" spans="1:8" x14ac:dyDescent="0.25">
      <c r="A210" s="23"/>
      <c r="B210" s="24"/>
      <c r="C210" s="24"/>
      <c r="D210" s="25"/>
      <c r="E210" s="24"/>
      <c r="F210" s="26">
        <f>IF(A210="","",MONTH(A210))</f>
      </c>
      <c r="G210" s="26">
        <f>IF(B210="","",IFERROR(INDEX(Budget!$D$13:$D$28,MATCH(B210,Budget!$B$13:$B$28,0)),""))</f>
      </c>
      <c r="H210" s="26">
        <f>IF(A210="","",YEAR(A210))</f>
      </c>
    </row>
    <row r="211" spans="2:8" x14ac:dyDescent="0.25">
      <c r="F211" s="27">
        <f>IF(A211="","",MONTH(A211))</f>
      </c>
      <c r="G211" s="27">
        <f>IF(B211="","",IFERROR(INDEX(Budget!$D$13:$D$28,MATCH(B211,Budget!$B$13:$B$28,0)),""))</f>
      </c>
      <c r="H211" s="27">
        <f>IF(A211="","",YEAR(A211))</f>
      </c>
    </row>
    <row r="212" spans="1:8" x14ac:dyDescent="0.25">
      <c r="A212" s="23"/>
      <c r="B212" s="24"/>
      <c r="C212" s="24"/>
      <c r="D212" s="25"/>
      <c r="E212" s="24"/>
      <c r="F212" s="26">
        <f>IF(A212="","",MONTH(A212))</f>
      </c>
      <c r="G212" s="26">
        <f>IF(B212="","",IFERROR(INDEX(Budget!$D$13:$D$28,MATCH(B212,Budget!$B$13:$B$28,0)),""))</f>
      </c>
      <c r="H212" s="26">
        <f>IF(A212="","",YEAR(A212))</f>
      </c>
    </row>
    <row r="213" spans="2:8" x14ac:dyDescent="0.25">
      <c r="F213" s="27">
        <f>IF(A213="","",MONTH(A213))</f>
      </c>
      <c r="G213" s="27">
        <f>IF(B213="","",IFERROR(INDEX(Budget!$D$13:$D$28,MATCH(B213,Budget!$B$13:$B$28,0)),""))</f>
      </c>
      <c r="H213" s="27">
        <f>IF(A213="","",YEAR(A213))</f>
      </c>
    </row>
    <row r="214" spans="1:8" x14ac:dyDescent="0.25">
      <c r="A214" s="23"/>
      <c r="B214" s="24"/>
      <c r="C214" s="24"/>
      <c r="D214" s="25"/>
      <c r="E214" s="24"/>
      <c r="F214" s="26">
        <f>IF(A214="","",MONTH(A214))</f>
      </c>
      <c r="G214" s="26">
        <f>IF(B214="","",IFERROR(INDEX(Budget!$D$13:$D$28,MATCH(B214,Budget!$B$13:$B$28,0)),""))</f>
      </c>
      <c r="H214" s="26">
        <f>IF(A214="","",YEAR(A214))</f>
      </c>
    </row>
    <row r="215" spans="2:8" x14ac:dyDescent="0.25">
      <c r="F215" s="27">
        <f>IF(A215="","",MONTH(A215))</f>
      </c>
      <c r="G215" s="27">
        <f>IF(B215="","",IFERROR(INDEX(Budget!$D$13:$D$28,MATCH(B215,Budget!$B$13:$B$28,0)),""))</f>
      </c>
      <c r="H215" s="27">
        <f>IF(A215="","",YEAR(A215))</f>
      </c>
    </row>
    <row r="216" spans="1:8" x14ac:dyDescent="0.25">
      <c r="A216" s="23"/>
      <c r="B216" s="24"/>
      <c r="C216" s="24"/>
      <c r="D216" s="25"/>
      <c r="E216" s="24"/>
      <c r="F216" s="26">
        <f>IF(A216="","",MONTH(A216))</f>
      </c>
      <c r="G216" s="26">
        <f>IF(B216="","",IFERROR(INDEX(Budget!$D$13:$D$28,MATCH(B216,Budget!$B$13:$B$28,0)),""))</f>
      </c>
      <c r="H216" s="26">
        <f>IF(A216="","",YEAR(A216))</f>
      </c>
    </row>
    <row r="217" spans="2:8" x14ac:dyDescent="0.25">
      <c r="F217" s="27">
        <f>IF(A217="","",MONTH(A217))</f>
      </c>
      <c r="G217" s="27">
        <f>IF(B217="","",IFERROR(INDEX(Budget!$D$13:$D$28,MATCH(B217,Budget!$B$13:$B$28,0)),""))</f>
      </c>
      <c r="H217" s="27">
        <f>IF(A217="","",YEAR(A217))</f>
      </c>
    </row>
    <row r="218" spans="1:8" x14ac:dyDescent="0.25">
      <c r="A218" s="23"/>
      <c r="B218" s="24"/>
      <c r="C218" s="24"/>
      <c r="D218" s="25"/>
      <c r="E218" s="24"/>
      <c r="F218" s="26">
        <f>IF(A218="","",MONTH(A218))</f>
      </c>
      <c r="G218" s="26">
        <f>IF(B218="","",IFERROR(INDEX(Budget!$D$13:$D$28,MATCH(B218,Budget!$B$13:$B$28,0)),""))</f>
      </c>
      <c r="H218" s="26">
        <f>IF(A218="","",YEAR(A218))</f>
      </c>
    </row>
    <row r="219" spans="2:8" x14ac:dyDescent="0.25">
      <c r="F219" s="27">
        <f>IF(A219="","",MONTH(A219))</f>
      </c>
      <c r="G219" s="27">
        <f>IF(B219="","",IFERROR(INDEX(Budget!$D$13:$D$28,MATCH(B219,Budget!$B$13:$B$28,0)),""))</f>
      </c>
      <c r="H219" s="27">
        <f>IF(A219="","",YEAR(A219))</f>
      </c>
    </row>
    <row r="220" spans="1:8" x14ac:dyDescent="0.25">
      <c r="A220" s="23"/>
      <c r="B220" s="24"/>
      <c r="C220" s="24"/>
      <c r="D220" s="25"/>
      <c r="E220" s="24"/>
      <c r="F220" s="26">
        <f>IF(A220="","",MONTH(A220))</f>
      </c>
      <c r="G220" s="26">
        <f>IF(B220="","",IFERROR(INDEX(Budget!$D$13:$D$28,MATCH(B220,Budget!$B$13:$B$28,0)),""))</f>
      </c>
      <c r="H220" s="26">
        <f>IF(A220="","",YEAR(A220))</f>
      </c>
    </row>
    <row r="221" spans="2:8" x14ac:dyDescent="0.25">
      <c r="F221" s="27">
        <f>IF(A221="","",MONTH(A221))</f>
      </c>
      <c r="G221" s="27">
        <f>IF(B221="","",IFERROR(INDEX(Budget!$D$13:$D$28,MATCH(B221,Budget!$B$13:$B$28,0)),""))</f>
      </c>
      <c r="H221" s="27">
        <f>IF(A221="","",YEAR(A221))</f>
      </c>
    </row>
    <row r="222" spans="1:8" x14ac:dyDescent="0.25">
      <c r="A222" s="23"/>
      <c r="B222" s="24"/>
      <c r="C222" s="24"/>
      <c r="D222" s="25"/>
      <c r="E222" s="24"/>
      <c r="F222" s="26">
        <f>IF(A222="","",MONTH(A222))</f>
      </c>
      <c r="G222" s="26">
        <f>IF(B222="","",IFERROR(INDEX(Budget!$D$13:$D$28,MATCH(B222,Budget!$B$13:$B$28,0)),""))</f>
      </c>
      <c r="H222" s="26">
        <f>IF(A222="","",YEAR(A222))</f>
      </c>
    </row>
    <row r="223" spans="2:8" x14ac:dyDescent="0.25">
      <c r="F223" s="27">
        <f>IF(A223="","",MONTH(A223))</f>
      </c>
      <c r="G223" s="27">
        <f>IF(B223="","",IFERROR(INDEX(Budget!$D$13:$D$28,MATCH(B223,Budget!$B$13:$B$28,0)),""))</f>
      </c>
      <c r="H223" s="27">
        <f>IF(A223="","",YEAR(A223))</f>
      </c>
    </row>
    <row r="224" spans="1:8" x14ac:dyDescent="0.25">
      <c r="A224" s="23"/>
      <c r="B224" s="24"/>
      <c r="C224" s="24"/>
      <c r="D224" s="25"/>
      <c r="E224" s="24"/>
      <c r="F224" s="26">
        <f>IF(A224="","",MONTH(A224))</f>
      </c>
      <c r="G224" s="26">
        <f>IF(B224="","",IFERROR(INDEX(Budget!$D$13:$D$28,MATCH(B224,Budget!$B$13:$B$28,0)),""))</f>
      </c>
      <c r="H224" s="26">
        <f>IF(A224="","",YEAR(A224))</f>
      </c>
    </row>
    <row r="225" spans="2:8" x14ac:dyDescent="0.25">
      <c r="F225" s="27">
        <f>IF(A225="","",MONTH(A225))</f>
      </c>
      <c r="G225" s="27">
        <f>IF(B225="","",IFERROR(INDEX(Budget!$D$13:$D$28,MATCH(B225,Budget!$B$13:$B$28,0)),""))</f>
      </c>
      <c r="H225" s="27">
        <f>IF(A225="","",YEAR(A225))</f>
      </c>
    </row>
    <row r="226" spans="1:8" x14ac:dyDescent="0.25">
      <c r="A226" s="23"/>
      <c r="B226" s="24"/>
      <c r="C226" s="24"/>
      <c r="D226" s="25"/>
      <c r="E226" s="24"/>
      <c r="F226" s="26">
        <f>IF(A226="","",MONTH(A226))</f>
      </c>
      <c r="G226" s="26">
        <f>IF(B226="","",IFERROR(INDEX(Budget!$D$13:$D$28,MATCH(B226,Budget!$B$13:$B$28,0)),""))</f>
      </c>
      <c r="H226" s="26">
        <f>IF(A226="","",YEAR(A226))</f>
      </c>
    </row>
    <row r="227" spans="2:8" x14ac:dyDescent="0.25">
      <c r="F227" s="27">
        <f>IF(A227="","",MONTH(A227))</f>
      </c>
      <c r="G227" s="27">
        <f>IF(B227="","",IFERROR(INDEX(Budget!$D$13:$D$28,MATCH(B227,Budget!$B$13:$B$28,0)),""))</f>
      </c>
      <c r="H227" s="27">
        <f>IF(A227="","",YEAR(A227))</f>
      </c>
    </row>
    <row r="228" spans="1:8" x14ac:dyDescent="0.25">
      <c r="A228" s="23"/>
      <c r="B228" s="24"/>
      <c r="C228" s="24"/>
      <c r="D228" s="25"/>
      <c r="E228" s="24"/>
      <c r="F228" s="26">
        <f>IF(A228="","",MONTH(A228))</f>
      </c>
      <c r="G228" s="26">
        <f>IF(B228="","",IFERROR(INDEX(Budget!$D$13:$D$28,MATCH(B228,Budget!$B$13:$B$28,0)),""))</f>
      </c>
      <c r="H228" s="26">
        <f>IF(A228="","",YEAR(A228))</f>
      </c>
    </row>
    <row r="229" spans="2:8" x14ac:dyDescent="0.25">
      <c r="F229" s="27">
        <f>IF(A229="","",MONTH(A229))</f>
      </c>
      <c r="G229" s="27">
        <f>IF(B229="","",IFERROR(INDEX(Budget!$D$13:$D$28,MATCH(B229,Budget!$B$13:$B$28,0)),""))</f>
      </c>
      <c r="H229" s="27">
        <f>IF(A229="","",YEAR(A229))</f>
      </c>
    </row>
    <row r="230" spans="1:8" x14ac:dyDescent="0.25">
      <c r="A230" s="23"/>
      <c r="B230" s="24"/>
      <c r="C230" s="24"/>
      <c r="D230" s="25"/>
      <c r="E230" s="24"/>
      <c r="F230" s="26">
        <f>IF(A230="","",MONTH(A230))</f>
      </c>
      <c r="G230" s="26">
        <f>IF(B230="","",IFERROR(INDEX(Budget!$D$13:$D$28,MATCH(B230,Budget!$B$13:$B$28,0)),""))</f>
      </c>
      <c r="H230" s="26">
        <f>IF(A230="","",YEAR(A230))</f>
      </c>
    </row>
    <row r="231" spans="2:8" x14ac:dyDescent="0.25">
      <c r="F231" s="27">
        <f>IF(A231="","",MONTH(A231))</f>
      </c>
      <c r="G231" s="27">
        <f>IF(B231="","",IFERROR(INDEX(Budget!$D$13:$D$28,MATCH(B231,Budget!$B$13:$B$28,0)),""))</f>
      </c>
      <c r="H231" s="27">
        <f>IF(A231="","",YEAR(A231))</f>
      </c>
    </row>
    <row r="232" spans="1:8" x14ac:dyDescent="0.25">
      <c r="A232" s="23"/>
      <c r="B232" s="24"/>
      <c r="C232" s="24"/>
      <c r="D232" s="25"/>
      <c r="E232" s="24"/>
      <c r="F232" s="26">
        <f>IF(A232="","",MONTH(A232))</f>
      </c>
      <c r="G232" s="26">
        <f>IF(B232="","",IFERROR(INDEX(Budget!$D$13:$D$28,MATCH(B232,Budget!$B$13:$B$28,0)),""))</f>
      </c>
      <c r="H232" s="26">
        <f>IF(A232="","",YEAR(A232))</f>
      </c>
    </row>
    <row r="233" spans="2:8" x14ac:dyDescent="0.25">
      <c r="F233" s="27">
        <f>IF(A233="","",MONTH(A233))</f>
      </c>
      <c r="G233" s="27">
        <f>IF(B233="","",IFERROR(INDEX(Budget!$D$13:$D$28,MATCH(B233,Budget!$B$13:$B$28,0)),""))</f>
      </c>
      <c r="H233" s="27">
        <f>IF(A233="","",YEAR(A233))</f>
      </c>
    </row>
    <row r="234" spans="1:8" x14ac:dyDescent="0.25">
      <c r="A234" s="23"/>
      <c r="B234" s="24"/>
      <c r="C234" s="24"/>
      <c r="D234" s="25"/>
      <c r="E234" s="24"/>
      <c r="F234" s="26">
        <f>IF(A234="","",MONTH(A234))</f>
      </c>
      <c r="G234" s="26">
        <f>IF(B234="","",IFERROR(INDEX(Budget!$D$13:$D$28,MATCH(B234,Budget!$B$13:$B$28,0)),""))</f>
      </c>
      <c r="H234" s="26">
        <f>IF(A234="","",YEAR(A234))</f>
      </c>
    </row>
    <row r="235" spans="2:8" x14ac:dyDescent="0.25">
      <c r="F235" s="27">
        <f>IF(A235="","",MONTH(A235))</f>
      </c>
      <c r="G235" s="27">
        <f>IF(B235="","",IFERROR(INDEX(Budget!$D$13:$D$28,MATCH(B235,Budget!$B$13:$B$28,0)),""))</f>
      </c>
      <c r="H235" s="27">
        <f>IF(A235="","",YEAR(A235))</f>
      </c>
    </row>
    <row r="236" spans="1:8" x14ac:dyDescent="0.25">
      <c r="A236" s="23"/>
      <c r="B236" s="24"/>
      <c r="C236" s="24"/>
      <c r="D236" s="25"/>
      <c r="E236" s="24"/>
      <c r="F236" s="26">
        <f>IF(A236="","",MONTH(A236))</f>
      </c>
      <c r="G236" s="26">
        <f>IF(B236="","",IFERROR(INDEX(Budget!$D$13:$D$28,MATCH(B236,Budget!$B$13:$B$28,0)),""))</f>
      </c>
      <c r="H236" s="26">
        <f>IF(A236="","",YEAR(A236))</f>
      </c>
    </row>
    <row r="237" spans="2:8" x14ac:dyDescent="0.25">
      <c r="F237" s="27">
        <f>IF(A237="","",MONTH(A237))</f>
      </c>
      <c r="G237" s="27">
        <f>IF(B237="","",IFERROR(INDEX(Budget!$D$13:$D$28,MATCH(B237,Budget!$B$13:$B$28,0)),""))</f>
      </c>
      <c r="H237" s="27">
        <f>IF(A237="","",YEAR(A237))</f>
      </c>
    </row>
    <row r="238" spans="1:8" x14ac:dyDescent="0.25">
      <c r="A238" s="23"/>
      <c r="B238" s="24"/>
      <c r="C238" s="24"/>
      <c r="D238" s="25"/>
      <c r="E238" s="24"/>
      <c r="F238" s="26">
        <f>IF(A238="","",MONTH(A238))</f>
      </c>
      <c r="G238" s="26">
        <f>IF(B238="","",IFERROR(INDEX(Budget!$D$13:$D$28,MATCH(B238,Budget!$B$13:$B$28,0)),""))</f>
      </c>
      <c r="H238" s="26">
        <f>IF(A238="","",YEAR(A238))</f>
      </c>
    </row>
    <row r="239" spans="2:8" x14ac:dyDescent="0.25">
      <c r="F239" s="27">
        <f>IF(A239="","",MONTH(A239))</f>
      </c>
      <c r="G239" s="27">
        <f>IF(B239="","",IFERROR(INDEX(Budget!$D$13:$D$28,MATCH(B239,Budget!$B$13:$B$28,0)),""))</f>
      </c>
      <c r="H239" s="27">
        <f>IF(A239="","",YEAR(A239))</f>
      </c>
    </row>
    <row r="240" spans="1:8" x14ac:dyDescent="0.25">
      <c r="A240" s="23"/>
      <c r="B240" s="24"/>
      <c r="C240" s="24"/>
      <c r="D240" s="25"/>
      <c r="E240" s="24"/>
      <c r="F240" s="26">
        <f>IF(A240="","",MONTH(A240))</f>
      </c>
      <c r="G240" s="26">
        <f>IF(B240="","",IFERROR(INDEX(Budget!$D$13:$D$28,MATCH(B240,Budget!$B$13:$B$28,0)),""))</f>
      </c>
      <c r="H240" s="26">
        <f>IF(A240="","",YEAR(A240))</f>
      </c>
    </row>
    <row r="241" spans="2:8" x14ac:dyDescent="0.25">
      <c r="F241" s="27">
        <f>IF(A241="","",MONTH(A241))</f>
      </c>
      <c r="G241" s="27">
        <f>IF(B241="","",IFERROR(INDEX(Budget!$D$13:$D$28,MATCH(B241,Budget!$B$13:$B$28,0)),""))</f>
      </c>
      <c r="H241" s="27">
        <f>IF(A241="","",YEAR(A241))</f>
      </c>
    </row>
    <row r="242" spans="1:8" x14ac:dyDescent="0.25">
      <c r="A242" s="23"/>
      <c r="B242" s="24"/>
      <c r="C242" s="24"/>
      <c r="D242" s="25"/>
      <c r="E242" s="24"/>
      <c r="F242" s="26">
        <f>IF(A242="","",MONTH(A242))</f>
      </c>
      <c r="G242" s="26">
        <f>IF(B242="","",IFERROR(INDEX(Budget!$D$13:$D$28,MATCH(B242,Budget!$B$13:$B$28,0)),""))</f>
      </c>
      <c r="H242" s="26">
        <f>IF(A242="","",YEAR(A242))</f>
      </c>
    </row>
    <row r="243" spans="2:8" x14ac:dyDescent="0.25">
      <c r="F243" s="27">
        <f>IF(A243="","",MONTH(A243))</f>
      </c>
      <c r="G243" s="27">
        <f>IF(B243="","",IFERROR(INDEX(Budget!$D$13:$D$28,MATCH(B243,Budget!$B$13:$B$28,0)),""))</f>
      </c>
      <c r="H243" s="27">
        <f>IF(A243="","",YEAR(A243))</f>
      </c>
    </row>
    <row r="244" spans="1:8" x14ac:dyDescent="0.25">
      <c r="A244" s="23"/>
      <c r="B244" s="24"/>
      <c r="C244" s="24"/>
      <c r="D244" s="25"/>
      <c r="E244" s="24"/>
      <c r="F244" s="26">
        <f>IF(A244="","",MONTH(A244))</f>
      </c>
      <c r="G244" s="26">
        <f>IF(B244="","",IFERROR(INDEX(Budget!$D$13:$D$28,MATCH(B244,Budget!$B$13:$B$28,0)),""))</f>
      </c>
      <c r="H244" s="26">
        <f>IF(A244="","",YEAR(A244))</f>
      </c>
    </row>
    <row r="245" spans="2:8" x14ac:dyDescent="0.25">
      <c r="F245" s="27">
        <f>IF(A245="","",MONTH(A245))</f>
      </c>
      <c r="G245" s="27">
        <f>IF(B245="","",IFERROR(INDEX(Budget!$D$13:$D$28,MATCH(B245,Budget!$B$13:$B$28,0)),""))</f>
      </c>
      <c r="H245" s="27">
        <f>IF(A245="","",YEAR(A245))</f>
      </c>
    </row>
    <row r="246" spans="1:8" x14ac:dyDescent="0.25">
      <c r="A246" s="23"/>
      <c r="B246" s="24"/>
      <c r="C246" s="24"/>
      <c r="D246" s="25"/>
      <c r="E246" s="24"/>
      <c r="F246" s="26">
        <f>IF(A246="","",MONTH(A246))</f>
      </c>
      <c r="G246" s="26">
        <f>IF(B246="","",IFERROR(INDEX(Budget!$D$13:$D$28,MATCH(B246,Budget!$B$13:$B$28,0)),""))</f>
      </c>
      <c r="H246" s="26">
        <f>IF(A246="","",YEAR(A246))</f>
      </c>
    </row>
    <row r="247" spans="2:8" x14ac:dyDescent="0.25">
      <c r="F247" s="27">
        <f>IF(A247="","",MONTH(A247))</f>
      </c>
      <c r="G247" s="27">
        <f>IF(B247="","",IFERROR(INDEX(Budget!$D$13:$D$28,MATCH(B247,Budget!$B$13:$B$28,0)),""))</f>
      </c>
      <c r="H247" s="27">
        <f>IF(A247="","",YEAR(A247))</f>
      </c>
    </row>
    <row r="248" spans="1:8" x14ac:dyDescent="0.25">
      <c r="A248" s="23"/>
      <c r="B248" s="24"/>
      <c r="C248" s="24"/>
      <c r="D248" s="25"/>
      <c r="E248" s="24"/>
      <c r="F248" s="26">
        <f>IF(A248="","",MONTH(A248))</f>
      </c>
      <c r="G248" s="26">
        <f>IF(B248="","",IFERROR(INDEX(Budget!$D$13:$D$28,MATCH(B248,Budget!$B$13:$B$28,0)),""))</f>
      </c>
      <c r="H248" s="26">
        <f>IF(A248="","",YEAR(A248))</f>
      </c>
    </row>
    <row r="249" spans="2:8" x14ac:dyDescent="0.25">
      <c r="F249" s="27">
        <f>IF(A249="","",MONTH(A249))</f>
      </c>
      <c r="G249" s="27">
        <f>IF(B249="","",IFERROR(INDEX(Budget!$D$13:$D$28,MATCH(B249,Budget!$B$13:$B$28,0)),""))</f>
      </c>
      <c r="H249" s="27">
        <f>IF(A249="","",YEAR(A249))</f>
      </c>
    </row>
    <row r="250" spans="1:8" x14ac:dyDescent="0.25">
      <c r="A250" s="23"/>
      <c r="B250" s="24"/>
      <c r="C250" s="24"/>
      <c r="D250" s="25"/>
      <c r="E250" s="24"/>
      <c r="F250" s="26">
        <f>IF(A250="","",MONTH(A250))</f>
      </c>
      <c r="G250" s="26">
        <f>IF(B250="","",IFERROR(INDEX(Budget!$D$13:$D$28,MATCH(B250,Budget!$B$13:$B$28,0)),""))</f>
      </c>
      <c r="H250" s="26">
        <f>IF(A250="","",YEAR(A250))</f>
      </c>
    </row>
    <row r="251" spans="2:8" x14ac:dyDescent="0.25">
      <c r="F251" s="27">
        <f>IF(A251="","",MONTH(A251))</f>
      </c>
      <c r="G251" s="27">
        <f>IF(B251="","",IFERROR(INDEX(Budget!$D$13:$D$28,MATCH(B251,Budget!$B$13:$B$28,0)),""))</f>
      </c>
      <c r="H251" s="27">
        <f>IF(A251="","",YEAR(A251))</f>
      </c>
    </row>
    <row r="252" spans="1:8" x14ac:dyDescent="0.25">
      <c r="A252" s="23"/>
      <c r="B252" s="24"/>
      <c r="C252" s="24"/>
      <c r="D252" s="25"/>
      <c r="E252" s="24"/>
      <c r="F252" s="26">
        <f>IF(A252="","",MONTH(A252))</f>
      </c>
      <c r="G252" s="26">
        <f>IF(B252="","",IFERROR(INDEX(Budget!$D$13:$D$28,MATCH(B252,Budget!$B$13:$B$28,0)),""))</f>
      </c>
      <c r="H252" s="26">
        <f>IF(A252="","",YEAR(A252))</f>
      </c>
    </row>
    <row r="253" spans="2:8" x14ac:dyDescent="0.25">
      <c r="F253" s="27">
        <f>IF(A253="","",MONTH(A253))</f>
      </c>
      <c r="G253" s="27">
        <f>IF(B253="","",IFERROR(INDEX(Budget!$D$13:$D$28,MATCH(B253,Budget!$B$13:$B$28,0)),""))</f>
      </c>
      <c r="H253" s="27">
        <f>IF(A253="","",YEAR(A253))</f>
      </c>
    </row>
    <row r="254" spans="1:8" x14ac:dyDescent="0.25">
      <c r="A254" s="23"/>
      <c r="B254" s="24"/>
      <c r="C254" s="24"/>
      <c r="D254" s="25"/>
      <c r="E254" s="24"/>
      <c r="F254" s="26">
        <f>IF(A254="","",MONTH(A254))</f>
      </c>
      <c r="G254" s="26">
        <f>IF(B254="","",IFERROR(INDEX(Budget!$D$13:$D$28,MATCH(B254,Budget!$B$13:$B$28,0)),""))</f>
      </c>
      <c r="H254" s="26">
        <f>IF(A254="","",YEAR(A254))</f>
      </c>
    </row>
    <row r="255" spans="2:8" x14ac:dyDescent="0.25">
      <c r="F255" s="27">
        <f>IF(A255="","",MONTH(A255))</f>
      </c>
      <c r="G255" s="27">
        <f>IF(B255="","",IFERROR(INDEX(Budget!$D$13:$D$28,MATCH(B255,Budget!$B$13:$B$28,0)),""))</f>
      </c>
      <c r="H255" s="27">
        <f>IF(A255="","",YEAR(A255))</f>
      </c>
    </row>
    <row r="256" spans="1:8" x14ac:dyDescent="0.25">
      <c r="A256" s="23"/>
      <c r="B256" s="24"/>
      <c r="C256" s="24"/>
      <c r="D256" s="25"/>
      <c r="E256" s="24"/>
      <c r="F256" s="26">
        <f>IF(A256="","",MONTH(A256))</f>
      </c>
      <c r="G256" s="26">
        <f>IF(B256="","",IFERROR(INDEX(Budget!$D$13:$D$28,MATCH(B256,Budget!$B$13:$B$28,0)),""))</f>
      </c>
      <c r="H256" s="26">
        <f>IF(A256="","",YEAR(A256))</f>
      </c>
    </row>
    <row r="257" spans="2:8" x14ac:dyDescent="0.25">
      <c r="F257" s="27">
        <f>IF(A257="","",MONTH(A257))</f>
      </c>
      <c r="G257" s="27">
        <f>IF(B257="","",IFERROR(INDEX(Budget!$D$13:$D$28,MATCH(B257,Budget!$B$13:$B$28,0)),""))</f>
      </c>
      <c r="H257" s="27">
        <f>IF(A257="","",YEAR(A257))</f>
      </c>
    </row>
    <row r="258" spans="1:8" x14ac:dyDescent="0.25">
      <c r="A258" s="23"/>
      <c r="B258" s="24"/>
      <c r="C258" s="24"/>
      <c r="D258" s="25"/>
      <c r="E258" s="24"/>
      <c r="F258" s="26">
        <f>IF(A258="","",MONTH(A258))</f>
      </c>
      <c r="G258" s="26">
        <f>IF(B258="","",IFERROR(INDEX(Budget!$D$13:$D$28,MATCH(B258,Budget!$B$13:$B$28,0)),""))</f>
      </c>
      <c r="H258" s="26">
        <f>IF(A258="","",YEAR(A258))</f>
      </c>
    </row>
    <row r="259" spans="2:8" x14ac:dyDescent="0.25">
      <c r="F259" s="27">
        <f>IF(A259="","",MONTH(A259))</f>
      </c>
      <c r="G259" s="27">
        <f>IF(B259="","",IFERROR(INDEX(Budget!$D$13:$D$28,MATCH(B259,Budget!$B$13:$B$28,0)),""))</f>
      </c>
      <c r="H259" s="27">
        <f>IF(A259="","",YEAR(A259))</f>
      </c>
    </row>
    <row r="260" spans="1:8" x14ac:dyDescent="0.25">
      <c r="A260" s="23"/>
      <c r="B260" s="24"/>
      <c r="C260" s="24"/>
      <c r="D260" s="25"/>
      <c r="E260" s="24"/>
      <c r="F260" s="26">
        <f>IF(A260="","",MONTH(A260))</f>
      </c>
      <c r="G260" s="26">
        <f>IF(B260="","",IFERROR(INDEX(Budget!$D$13:$D$28,MATCH(B260,Budget!$B$13:$B$28,0)),""))</f>
      </c>
      <c r="H260" s="26">
        <f>IF(A260="","",YEAR(A260))</f>
      </c>
    </row>
    <row r="261" spans="2:8" x14ac:dyDescent="0.25">
      <c r="F261" s="27">
        <f>IF(A261="","",MONTH(A261))</f>
      </c>
      <c r="G261" s="27">
        <f>IF(B261="","",IFERROR(INDEX(Budget!$D$13:$D$28,MATCH(B261,Budget!$B$13:$B$28,0)),""))</f>
      </c>
      <c r="H261" s="27">
        <f>IF(A261="","",YEAR(A261))</f>
      </c>
    </row>
    <row r="262" spans="1:8" x14ac:dyDescent="0.25">
      <c r="A262" s="23"/>
      <c r="B262" s="24"/>
      <c r="C262" s="24"/>
      <c r="D262" s="25"/>
      <c r="E262" s="24"/>
      <c r="F262" s="26">
        <f>IF(A262="","",MONTH(A262))</f>
      </c>
      <c r="G262" s="26">
        <f>IF(B262="","",IFERROR(INDEX(Budget!$D$13:$D$28,MATCH(B262,Budget!$B$13:$B$28,0)),""))</f>
      </c>
      <c r="H262" s="26">
        <f>IF(A262="","",YEAR(A262))</f>
      </c>
    </row>
    <row r="263" spans="2:8" x14ac:dyDescent="0.25">
      <c r="F263" s="27">
        <f>IF(A263="","",MONTH(A263))</f>
      </c>
      <c r="G263" s="27">
        <f>IF(B263="","",IFERROR(INDEX(Budget!$D$13:$D$28,MATCH(B263,Budget!$B$13:$B$28,0)),""))</f>
      </c>
      <c r="H263" s="27">
        <f>IF(A263="","",YEAR(A263))</f>
      </c>
    </row>
    <row r="264" spans="1:8" x14ac:dyDescent="0.25">
      <c r="A264" s="23"/>
      <c r="B264" s="24"/>
      <c r="C264" s="24"/>
      <c r="D264" s="25"/>
      <c r="E264" s="24"/>
      <c r="F264" s="26">
        <f>IF(A264="","",MONTH(A264))</f>
      </c>
      <c r="G264" s="26">
        <f>IF(B264="","",IFERROR(INDEX(Budget!$D$13:$D$28,MATCH(B264,Budget!$B$13:$B$28,0)),""))</f>
      </c>
      <c r="H264" s="26">
        <f>IF(A264="","",YEAR(A264))</f>
      </c>
    </row>
    <row r="265" spans="2:8" x14ac:dyDescent="0.25">
      <c r="F265" s="27">
        <f>IF(A265="","",MONTH(A265))</f>
      </c>
      <c r="G265" s="27">
        <f>IF(B265="","",IFERROR(INDEX(Budget!$D$13:$D$28,MATCH(B265,Budget!$B$13:$B$28,0)),""))</f>
      </c>
      <c r="H265" s="27">
        <f>IF(A265="","",YEAR(A265))</f>
      </c>
    </row>
    <row r="266" spans="1:8" x14ac:dyDescent="0.25">
      <c r="A266" s="23"/>
      <c r="B266" s="24"/>
      <c r="C266" s="24"/>
      <c r="D266" s="25"/>
      <c r="E266" s="24"/>
      <c r="F266" s="26">
        <f>IF(A266="","",MONTH(A266))</f>
      </c>
      <c r="G266" s="26">
        <f>IF(B266="","",IFERROR(INDEX(Budget!$D$13:$D$28,MATCH(B266,Budget!$B$13:$B$28,0)),""))</f>
      </c>
      <c r="H266" s="26">
        <f>IF(A266="","",YEAR(A266))</f>
      </c>
    </row>
    <row r="267" spans="2:8" x14ac:dyDescent="0.25">
      <c r="F267" s="27">
        <f>IF(A267="","",MONTH(A267))</f>
      </c>
      <c r="G267" s="27">
        <f>IF(B267="","",IFERROR(INDEX(Budget!$D$13:$D$28,MATCH(B267,Budget!$B$13:$B$28,0)),""))</f>
      </c>
      <c r="H267" s="27">
        <f>IF(A267="","",YEAR(A267))</f>
      </c>
    </row>
    <row r="268" spans="1:8" x14ac:dyDescent="0.25">
      <c r="A268" s="23"/>
      <c r="B268" s="24"/>
      <c r="C268" s="24"/>
      <c r="D268" s="25"/>
      <c r="E268" s="24"/>
      <c r="F268" s="26">
        <f>IF(A268="","",MONTH(A268))</f>
      </c>
      <c r="G268" s="26">
        <f>IF(B268="","",IFERROR(INDEX(Budget!$D$13:$D$28,MATCH(B268,Budget!$B$13:$B$28,0)),""))</f>
      </c>
      <c r="H268" s="26">
        <f>IF(A268="","",YEAR(A268))</f>
      </c>
    </row>
    <row r="269" spans="2:8" x14ac:dyDescent="0.25">
      <c r="F269" s="27">
        <f>IF(A269="","",MONTH(A269))</f>
      </c>
      <c r="G269" s="27">
        <f>IF(B269="","",IFERROR(INDEX(Budget!$D$13:$D$28,MATCH(B269,Budget!$B$13:$B$28,0)),""))</f>
      </c>
      <c r="H269" s="27">
        <f>IF(A269="","",YEAR(A269))</f>
      </c>
    </row>
    <row r="270" spans="1:8" x14ac:dyDescent="0.25">
      <c r="A270" s="23"/>
      <c r="B270" s="24"/>
      <c r="C270" s="24"/>
      <c r="D270" s="25"/>
      <c r="E270" s="24"/>
      <c r="F270" s="26">
        <f>IF(A270="","",MONTH(A270))</f>
      </c>
      <c r="G270" s="26">
        <f>IF(B270="","",IFERROR(INDEX(Budget!$D$13:$D$28,MATCH(B270,Budget!$B$13:$B$28,0)),""))</f>
      </c>
      <c r="H270" s="26">
        <f>IF(A270="","",YEAR(A270))</f>
      </c>
    </row>
    <row r="271" spans="2:8" x14ac:dyDescent="0.25">
      <c r="F271" s="27">
        <f>IF(A271="","",MONTH(A271))</f>
      </c>
      <c r="G271" s="27">
        <f>IF(B271="","",IFERROR(INDEX(Budget!$D$13:$D$28,MATCH(B271,Budget!$B$13:$B$28,0)),""))</f>
      </c>
      <c r="H271" s="27">
        <f>IF(A271="","",YEAR(A271))</f>
      </c>
    </row>
    <row r="272" spans="1:8" x14ac:dyDescent="0.25">
      <c r="A272" s="23"/>
      <c r="B272" s="24"/>
      <c r="C272" s="24"/>
      <c r="D272" s="25"/>
      <c r="E272" s="24"/>
      <c r="F272" s="26">
        <f>IF(A272="","",MONTH(A272))</f>
      </c>
      <c r="G272" s="26">
        <f>IF(B272="","",IFERROR(INDEX(Budget!$D$13:$D$28,MATCH(B272,Budget!$B$13:$B$28,0)),""))</f>
      </c>
      <c r="H272" s="26">
        <f>IF(A272="","",YEAR(A272))</f>
      </c>
    </row>
    <row r="273" spans="2:8" x14ac:dyDescent="0.25">
      <c r="F273" s="27">
        <f>IF(A273="","",MONTH(A273))</f>
      </c>
      <c r="G273" s="27">
        <f>IF(B273="","",IFERROR(INDEX(Budget!$D$13:$D$28,MATCH(B273,Budget!$B$13:$B$28,0)),""))</f>
      </c>
      <c r="H273" s="27">
        <f>IF(A273="","",YEAR(A273))</f>
      </c>
    </row>
    <row r="274" spans="1:8" x14ac:dyDescent="0.25">
      <c r="A274" s="23"/>
      <c r="B274" s="24"/>
      <c r="C274" s="24"/>
      <c r="D274" s="25"/>
      <c r="E274" s="24"/>
      <c r="F274" s="26">
        <f>IF(A274="","",MONTH(A274))</f>
      </c>
      <c r="G274" s="26">
        <f>IF(B274="","",IFERROR(INDEX(Budget!$D$13:$D$28,MATCH(B274,Budget!$B$13:$B$28,0)),""))</f>
      </c>
      <c r="H274" s="26">
        <f>IF(A274="","",YEAR(A274))</f>
      </c>
    </row>
    <row r="275" spans="2:8" x14ac:dyDescent="0.25">
      <c r="F275" s="27">
        <f>IF(A275="","",MONTH(A275))</f>
      </c>
      <c r="G275" s="27">
        <f>IF(B275="","",IFERROR(INDEX(Budget!$D$13:$D$28,MATCH(B275,Budget!$B$13:$B$28,0)),""))</f>
      </c>
      <c r="H275" s="27">
        <f>IF(A275="","",YEAR(A275))</f>
      </c>
    </row>
    <row r="276" spans="1:8" x14ac:dyDescent="0.25">
      <c r="A276" s="23"/>
      <c r="B276" s="24"/>
      <c r="C276" s="24"/>
      <c r="D276" s="25"/>
      <c r="E276" s="24"/>
      <c r="F276" s="26">
        <f>IF(A276="","",MONTH(A276))</f>
      </c>
      <c r="G276" s="26">
        <f>IF(B276="","",IFERROR(INDEX(Budget!$D$13:$D$28,MATCH(B276,Budget!$B$13:$B$28,0)),""))</f>
      </c>
      <c r="H276" s="26">
        <f>IF(A276="","",YEAR(A276))</f>
      </c>
    </row>
    <row r="277" spans="2:8" x14ac:dyDescent="0.25">
      <c r="F277" s="27">
        <f>IF(A277="","",MONTH(A277))</f>
      </c>
      <c r="G277" s="27">
        <f>IF(B277="","",IFERROR(INDEX(Budget!$D$13:$D$28,MATCH(B277,Budget!$B$13:$B$28,0)),""))</f>
      </c>
      <c r="H277" s="27">
        <f>IF(A277="","",YEAR(A277))</f>
      </c>
    </row>
    <row r="278" spans="1:8" x14ac:dyDescent="0.25">
      <c r="A278" s="23"/>
      <c r="B278" s="24"/>
      <c r="C278" s="24"/>
      <c r="D278" s="25"/>
      <c r="E278" s="24"/>
      <c r="F278" s="26">
        <f>IF(A278="","",MONTH(A278))</f>
      </c>
      <c r="G278" s="26">
        <f>IF(B278="","",IFERROR(INDEX(Budget!$D$13:$D$28,MATCH(B278,Budget!$B$13:$B$28,0)),""))</f>
      </c>
      <c r="H278" s="26">
        <f>IF(A278="","",YEAR(A278))</f>
      </c>
    </row>
    <row r="279" spans="2:8" x14ac:dyDescent="0.25">
      <c r="F279" s="27">
        <f>IF(A279="","",MONTH(A279))</f>
      </c>
      <c r="G279" s="27">
        <f>IF(B279="","",IFERROR(INDEX(Budget!$D$13:$D$28,MATCH(B279,Budget!$B$13:$B$28,0)),""))</f>
      </c>
      <c r="H279" s="27">
        <f>IF(A279="","",YEAR(A279))</f>
      </c>
    </row>
    <row r="280" spans="1:8" x14ac:dyDescent="0.25">
      <c r="A280" s="23"/>
      <c r="B280" s="24"/>
      <c r="C280" s="24"/>
      <c r="D280" s="25"/>
      <c r="E280" s="24"/>
      <c r="F280" s="26">
        <f>IF(A280="","",MONTH(A280))</f>
      </c>
      <c r="G280" s="26">
        <f>IF(B280="","",IFERROR(INDEX(Budget!$D$13:$D$28,MATCH(B280,Budget!$B$13:$B$28,0)),""))</f>
      </c>
      <c r="H280" s="26">
        <f>IF(A280="","",YEAR(A280))</f>
      </c>
    </row>
    <row r="281" spans="2:8" x14ac:dyDescent="0.25">
      <c r="F281" s="27">
        <f>IF(A281="","",MONTH(A281))</f>
      </c>
      <c r="G281" s="27">
        <f>IF(B281="","",IFERROR(INDEX(Budget!$D$13:$D$28,MATCH(B281,Budget!$B$13:$B$28,0)),""))</f>
      </c>
      <c r="H281" s="27">
        <f>IF(A281="","",YEAR(A281))</f>
      </c>
    </row>
    <row r="282" spans="1:8" x14ac:dyDescent="0.25">
      <c r="A282" s="23"/>
      <c r="B282" s="24"/>
      <c r="C282" s="24"/>
      <c r="D282" s="25"/>
      <c r="E282" s="24"/>
      <c r="F282" s="26">
        <f>IF(A282="","",MONTH(A282))</f>
      </c>
      <c r="G282" s="26">
        <f>IF(B282="","",IFERROR(INDEX(Budget!$D$13:$D$28,MATCH(B282,Budget!$B$13:$B$28,0)),""))</f>
      </c>
      <c r="H282" s="26">
        <f>IF(A282="","",YEAR(A282))</f>
      </c>
    </row>
    <row r="283" spans="2:8" x14ac:dyDescent="0.25">
      <c r="F283" s="27">
        <f>IF(A283="","",MONTH(A283))</f>
      </c>
      <c r="G283" s="27">
        <f>IF(B283="","",IFERROR(INDEX(Budget!$D$13:$D$28,MATCH(B283,Budget!$B$13:$B$28,0)),""))</f>
      </c>
      <c r="H283" s="27">
        <f>IF(A283="","",YEAR(A283))</f>
      </c>
    </row>
    <row r="284" spans="1:8" x14ac:dyDescent="0.25">
      <c r="A284" s="23"/>
      <c r="B284" s="24"/>
      <c r="C284" s="24"/>
      <c r="D284" s="25"/>
      <c r="E284" s="24"/>
      <c r="F284" s="26">
        <f>IF(A284="","",MONTH(A284))</f>
      </c>
      <c r="G284" s="26">
        <f>IF(B284="","",IFERROR(INDEX(Budget!$D$13:$D$28,MATCH(B284,Budget!$B$13:$B$28,0)),""))</f>
      </c>
      <c r="H284" s="26">
        <f>IF(A284="","",YEAR(A284))</f>
      </c>
    </row>
    <row r="285" spans="2:8" x14ac:dyDescent="0.25">
      <c r="F285" s="27">
        <f>IF(A285="","",MONTH(A285))</f>
      </c>
      <c r="G285" s="27">
        <f>IF(B285="","",IFERROR(INDEX(Budget!$D$13:$D$28,MATCH(B285,Budget!$B$13:$B$28,0)),""))</f>
      </c>
      <c r="H285" s="27">
        <f>IF(A285="","",YEAR(A285))</f>
      </c>
    </row>
    <row r="286" spans="1:8" x14ac:dyDescent="0.25">
      <c r="A286" s="23"/>
      <c r="B286" s="24"/>
      <c r="C286" s="24"/>
      <c r="D286" s="25"/>
      <c r="E286" s="24"/>
      <c r="F286" s="26">
        <f>IF(A286="","",MONTH(A286))</f>
      </c>
      <c r="G286" s="26">
        <f>IF(B286="","",IFERROR(INDEX(Budget!$D$13:$D$28,MATCH(B286,Budget!$B$13:$B$28,0)),""))</f>
      </c>
      <c r="H286" s="26">
        <f>IF(A286="","",YEAR(A286))</f>
      </c>
    </row>
    <row r="287" spans="2:8" x14ac:dyDescent="0.25">
      <c r="F287" s="27">
        <f>IF(A287="","",MONTH(A287))</f>
      </c>
      <c r="G287" s="27">
        <f>IF(B287="","",IFERROR(INDEX(Budget!$D$13:$D$28,MATCH(B287,Budget!$B$13:$B$28,0)),""))</f>
      </c>
      <c r="H287" s="27">
        <f>IF(A287="","",YEAR(A287))</f>
      </c>
    </row>
    <row r="288" spans="1:8" x14ac:dyDescent="0.25">
      <c r="A288" s="23"/>
      <c r="B288" s="24"/>
      <c r="C288" s="24"/>
      <c r="D288" s="25"/>
      <c r="E288" s="24"/>
      <c r="F288" s="26">
        <f>IF(A288="","",MONTH(A288))</f>
      </c>
      <c r="G288" s="26">
        <f>IF(B288="","",IFERROR(INDEX(Budget!$D$13:$D$28,MATCH(B288,Budget!$B$13:$B$28,0)),""))</f>
      </c>
      <c r="H288" s="26">
        <f>IF(A288="","",YEAR(A288))</f>
      </c>
    </row>
    <row r="289" spans="2:8" x14ac:dyDescent="0.25">
      <c r="F289" s="27">
        <f>IF(A289="","",MONTH(A289))</f>
      </c>
      <c r="G289" s="27">
        <f>IF(B289="","",IFERROR(INDEX(Budget!$D$13:$D$28,MATCH(B289,Budget!$B$13:$B$28,0)),""))</f>
      </c>
      <c r="H289" s="27">
        <f>IF(A289="","",YEAR(A289))</f>
      </c>
    </row>
    <row r="290" spans="1:8" x14ac:dyDescent="0.25">
      <c r="A290" s="23"/>
      <c r="B290" s="24"/>
      <c r="C290" s="24"/>
      <c r="D290" s="25"/>
      <c r="E290" s="24"/>
      <c r="F290" s="26">
        <f>IF(A290="","",MONTH(A290))</f>
      </c>
      <c r="G290" s="26">
        <f>IF(B290="","",IFERROR(INDEX(Budget!$D$13:$D$28,MATCH(B290,Budget!$B$13:$B$28,0)),""))</f>
      </c>
      <c r="H290" s="26">
        <f>IF(A290="","",YEAR(A290))</f>
      </c>
    </row>
    <row r="291" spans="2:8" x14ac:dyDescent="0.25">
      <c r="F291" s="27">
        <f>IF(A291="","",MONTH(A291))</f>
      </c>
      <c r="G291" s="27">
        <f>IF(B291="","",IFERROR(INDEX(Budget!$D$13:$D$28,MATCH(B291,Budget!$B$13:$B$28,0)),""))</f>
      </c>
      <c r="H291" s="27">
        <f>IF(A291="","",YEAR(A291))</f>
      </c>
    </row>
    <row r="292" spans="1:8" x14ac:dyDescent="0.25">
      <c r="A292" s="23"/>
      <c r="B292" s="24"/>
      <c r="C292" s="24"/>
      <c r="D292" s="25"/>
      <c r="E292" s="24"/>
      <c r="F292" s="26">
        <f>IF(A292="","",MONTH(A292))</f>
      </c>
      <c r="G292" s="26">
        <f>IF(B292="","",IFERROR(INDEX(Budget!$D$13:$D$28,MATCH(B292,Budget!$B$13:$B$28,0)),""))</f>
      </c>
      <c r="H292" s="26">
        <f>IF(A292="","",YEAR(A292))</f>
      </c>
    </row>
    <row r="293" spans="2:8" x14ac:dyDescent="0.25">
      <c r="F293" s="27">
        <f>IF(A293="","",MONTH(A293))</f>
      </c>
      <c r="G293" s="27">
        <f>IF(B293="","",IFERROR(INDEX(Budget!$D$13:$D$28,MATCH(B293,Budget!$B$13:$B$28,0)),""))</f>
      </c>
      <c r="H293" s="27">
        <f>IF(A293="","",YEAR(A293))</f>
      </c>
    </row>
    <row r="294" spans="1:8" x14ac:dyDescent="0.25">
      <c r="A294" s="23"/>
      <c r="B294" s="24"/>
      <c r="C294" s="24"/>
      <c r="D294" s="25"/>
      <c r="E294" s="24"/>
      <c r="F294" s="26">
        <f>IF(A294="","",MONTH(A294))</f>
      </c>
      <c r="G294" s="26">
        <f>IF(B294="","",IFERROR(INDEX(Budget!$D$13:$D$28,MATCH(B294,Budget!$B$13:$B$28,0)),""))</f>
      </c>
      <c r="H294" s="26">
        <f>IF(A294="","",YEAR(A294))</f>
      </c>
    </row>
    <row r="295" spans="2:8" x14ac:dyDescent="0.25">
      <c r="F295" s="27">
        <f>IF(A295="","",MONTH(A295))</f>
      </c>
      <c r="G295" s="27">
        <f>IF(B295="","",IFERROR(INDEX(Budget!$D$13:$D$28,MATCH(B295,Budget!$B$13:$B$28,0)),""))</f>
      </c>
      <c r="H295" s="27">
        <f>IF(A295="","",YEAR(A295))</f>
      </c>
    </row>
    <row r="296" spans="1:8" x14ac:dyDescent="0.25">
      <c r="A296" s="23"/>
      <c r="B296" s="24"/>
      <c r="C296" s="24"/>
      <c r="D296" s="25"/>
      <c r="E296" s="24"/>
      <c r="F296" s="26">
        <f>IF(A296="","",MONTH(A296))</f>
      </c>
      <c r="G296" s="26">
        <f>IF(B296="","",IFERROR(INDEX(Budget!$D$13:$D$28,MATCH(B296,Budget!$B$13:$B$28,0)),""))</f>
      </c>
      <c r="H296" s="26">
        <f>IF(A296="","",YEAR(A296))</f>
      </c>
    </row>
    <row r="297" spans="2:8" x14ac:dyDescent="0.25">
      <c r="F297" s="27">
        <f>IF(A297="","",MONTH(A297))</f>
      </c>
      <c r="G297" s="27">
        <f>IF(B297="","",IFERROR(INDEX(Budget!$D$13:$D$28,MATCH(B297,Budget!$B$13:$B$28,0)),""))</f>
      </c>
      <c r="H297" s="27">
        <f>IF(A297="","",YEAR(A297))</f>
      </c>
    </row>
    <row r="298" spans="1:8" x14ac:dyDescent="0.25">
      <c r="A298" s="23"/>
      <c r="B298" s="24"/>
      <c r="C298" s="24"/>
      <c r="D298" s="25"/>
      <c r="E298" s="24"/>
      <c r="F298" s="26">
        <f>IF(A298="","",MONTH(A298))</f>
      </c>
      <c r="G298" s="26">
        <f>IF(B298="","",IFERROR(INDEX(Budget!$D$13:$D$28,MATCH(B298,Budget!$B$13:$B$28,0)),""))</f>
      </c>
      <c r="H298" s="26">
        <f>IF(A298="","",YEAR(A298))</f>
      </c>
    </row>
    <row r="299" spans="2:8" x14ac:dyDescent="0.25">
      <c r="F299" s="27">
        <f>IF(A299="","",MONTH(A299))</f>
      </c>
      <c r="G299" s="27">
        <f>IF(B299="","",IFERROR(INDEX(Budget!$D$13:$D$28,MATCH(B299,Budget!$B$13:$B$28,0)),""))</f>
      </c>
      <c r="H299" s="27">
        <f>IF(A299="","",YEAR(A299))</f>
      </c>
    </row>
    <row r="300" spans="1:8" x14ac:dyDescent="0.25">
      <c r="A300" s="23"/>
      <c r="B300" s="24"/>
      <c r="C300" s="24"/>
      <c r="D300" s="25"/>
      <c r="E300" s="24"/>
      <c r="F300" s="26">
        <f>IF(A300="","",MONTH(A300))</f>
      </c>
      <c r="G300" s="26">
        <f>IF(B300="","",IFERROR(INDEX(Budget!$D$13:$D$28,MATCH(B300,Budget!$B$13:$B$28,0)),""))</f>
      </c>
      <c r="H300" s="26">
        <f>IF(A300="","",YEAR(A300))</f>
      </c>
    </row>
    <row r="301" spans="2:8" x14ac:dyDescent="0.25">
      <c r="F301" s="27">
        <f>IF(A301="","",MONTH(A301))</f>
      </c>
      <c r="G301" s="27">
        <f>IF(B301="","",IFERROR(INDEX(Budget!$D$13:$D$28,MATCH(B301,Budget!$B$13:$B$28,0)),""))</f>
      </c>
      <c r="H301" s="27">
        <f>IF(A301="","",YEAR(A301))</f>
      </c>
    </row>
    <row r="302" spans="1:8" x14ac:dyDescent="0.25">
      <c r="A302" s="23"/>
      <c r="B302" s="24"/>
      <c r="C302" s="24"/>
      <c r="D302" s="25"/>
      <c r="E302" s="24"/>
      <c r="F302" s="26">
        <f>IF(A302="","",MONTH(A302))</f>
      </c>
      <c r="G302" s="26">
        <f>IF(B302="","",IFERROR(INDEX(Budget!$D$13:$D$28,MATCH(B302,Budget!$B$13:$B$28,0)),""))</f>
      </c>
      <c r="H302" s="26">
        <f>IF(A302="","",YEAR(A302))</f>
      </c>
    </row>
    <row r="303" spans="2:8" x14ac:dyDescent="0.25">
      <c r="F303" s="27">
        <f>IF(A303="","",MONTH(A303))</f>
      </c>
      <c r="G303" s="27">
        <f>IF(B303="","",IFERROR(INDEX(Budget!$D$13:$D$28,MATCH(B303,Budget!$B$13:$B$28,0)),""))</f>
      </c>
      <c r="H303" s="27">
        <f>IF(A303="","",YEAR(A303))</f>
      </c>
    </row>
    <row r="304" spans="1:8" x14ac:dyDescent="0.25">
      <c r="A304" s="23"/>
      <c r="B304" s="24"/>
      <c r="C304" s="24"/>
      <c r="D304" s="25"/>
      <c r="E304" s="24"/>
      <c r="F304" s="26">
        <f>IF(A304="","",MONTH(A304))</f>
      </c>
      <c r="G304" s="26">
        <f>IF(B304="","",IFERROR(INDEX(Budget!$D$13:$D$28,MATCH(B304,Budget!$B$13:$B$28,0)),""))</f>
      </c>
      <c r="H304" s="26">
        <f>IF(A304="","",YEAR(A304))</f>
      </c>
    </row>
    <row r="305" spans="2:8" x14ac:dyDescent="0.25">
      <c r="F305" s="27">
        <f>IF(A305="","",MONTH(A305))</f>
      </c>
      <c r="G305" s="27">
        <f>IF(B305="","",IFERROR(INDEX(Budget!$D$13:$D$28,MATCH(B305,Budget!$B$13:$B$28,0)),""))</f>
      </c>
      <c r="H305" s="27">
        <f>IF(A305="","",YEAR(A305))</f>
      </c>
    </row>
    <row r="306" spans="1:8" x14ac:dyDescent="0.25">
      <c r="A306" s="23"/>
      <c r="B306" s="24"/>
      <c r="C306" s="24"/>
      <c r="D306" s="25"/>
      <c r="E306" s="24"/>
      <c r="F306" s="26">
        <f>IF(A306="","",MONTH(A306))</f>
      </c>
      <c r="G306" s="26">
        <f>IF(B306="","",IFERROR(INDEX(Budget!$D$13:$D$28,MATCH(B306,Budget!$B$13:$B$28,0)),""))</f>
      </c>
      <c r="H306" s="26">
        <f>IF(A306="","",YEAR(A306))</f>
      </c>
    </row>
    <row r="307" spans="2:8" x14ac:dyDescent="0.25">
      <c r="F307" s="27">
        <f>IF(A307="","",MONTH(A307))</f>
      </c>
      <c r="G307" s="27">
        <f>IF(B307="","",IFERROR(INDEX(Budget!$D$13:$D$28,MATCH(B307,Budget!$B$13:$B$28,0)),""))</f>
      </c>
      <c r="H307" s="27">
        <f>IF(A307="","",YEAR(A307))</f>
      </c>
    </row>
    <row r="308" spans="1:8" x14ac:dyDescent="0.25">
      <c r="A308" s="23"/>
      <c r="B308" s="24"/>
      <c r="C308" s="24"/>
      <c r="D308" s="25"/>
      <c r="E308" s="24"/>
      <c r="F308" s="26">
        <f>IF(A308="","",MONTH(A308))</f>
      </c>
      <c r="G308" s="26">
        <f>IF(B308="","",IFERROR(INDEX(Budget!$D$13:$D$28,MATCH(B308,Budget!$B$13:$B$28,0)),""))</f>
      </c>
      <c r="H308" s="26">
        <f>IF(A308="","",YEAR(A308))</f>
      </c>
    </row>
    <row r="309" spans="2:8" x14ac:dyDescent="0.25">
      <c r="F309" s="27">
        <f>IF(A309="","",MONTH(A309))</f>
      </c>
      <c r="G309" s="27">
        <f>IF(B309="","",IFERROR(INDEX(Budget!$D$13:$D$28,MATCH(B309,Budget!$B$13:$B$28,0)),""))</f>
      </c>
      <c r="H309" s="27">
        <f>IF(A309="","",YEAR(A309))</f>
      </c>
    </row>
    <row r="310" spans="1:8" x14ac:dyDescent="0.25">
      <c r="A310" s="23"/>
      <c r="B310" s="24"/>
      <c r="C310" s="24"/>
      <c r="D310" s="25"/>
      <c r="E310" s="24"/>
      <c r="F310" s="26">
        <f>IF(A310="","",MONTH(A310))</f>
      </c>
      <c r="G310" s="26">
        <f>IF(B310="","",IFERROR(INDEX(Budget!$D$13:$D$28,MATCH(B310,Budget!$B$13:$B$28,0)),""))</f>
      </c>
      <c r="H310" s="26">
        <f>IF(A310="","",YEAR(A310))</f>
      </c>
    </row>
    <row r="311" spans="2:8" x14ac:dyDescent="0.25">
      <c r="F311" s="27">
        <f>IF(A311="","",MONTH(A311))</f>
      </c>
      <c r="G311" s="27">
        <f>IF(B311="","",IFERROR(INDEX(Budget!$D$13:$D$28,MATCH(B311,Budget!$B$13:$B$28,0)),""))</f>
      </c>
      <c r="H311" s="27">
        <f>IF(A311="","",YEAR(A311))</f>
      </c>
    </row>
    <row r="312" spans="1:8" x14ac:dyDescent="0.25">
      <c r="A312" s="23"/>
      <c r="B312" s="24"/>
      <c r="C312" s="24"/>
      <c r="D312" s="25"/>
      <c r="E312" s="24"/>
      <c r="F312" s="26">
        <f>IF(A312="","",MONTH(A312))</f>
      </c>
      <c r="G312" s="26">
        <f>IF(B312="","",IFERROR(INDEX(Budget!$D$13:$D$28,MATCH(B312,Budget!$B$13:$B$28,0)),""))</f>
      </c>
      <c r="H312" s="26">
        <f>IF(A312="","",YEAR(A312))</f>
      </c>
    </row>
    <row r="313" spans="2:8" x14ac:dyDescent="0.25">
      <c r="F313" s="27">
        <f>IF(A313="","",MONTH(A313))</f>
      </c>
      <c r="G313" s="27">
        <f>IF(B313="","",IFERROR(INDEX(Budget!$D$13:$D$28,MATCH(B313,Budget!$B$13:$B$28,0)),""))</f>
      </c>
      <c r="H313" s="27">
        <f>IF(A313="","",YEAR(A313))</f>
      </c>
    </row>
    <row r="314" spans="1:8" x14ac:dyDescent="0.25">
      <c r="A314" s="23"/>
      <c r="B314" s="24"/>
      <c r="C314" s="24"/>
      <c r="D314" s="25"/>
      <c r="E314" s="24"/>
      <c r="F314" s="26">
        <f>IF(A314="","",MONTH(A314))</f>
      </c>
      <c r="G314" s="26">
        <f>IF(B314="","",IFERROR(INDEX(Budget!$D$13:$D$28,MATCH(B314,Budget!$B$13:$B$28,0)),""))</f>
      </c>
      <c r="H314" s="26">
        <f>IF(A314="","",YEAR(A314))</f>
      </c>
    </row>
    <row r="315" spans="2:8" x14ac:dyDescent="0.25">
      <c r="F315" s="27">
        <f>IF(A315="","",MONTH(A315))</f>
      </c>
      <c r="G315" s="27">
        <f>IF(B315="","",IFERROR(INDEX(Budget!$D$13:$D$28,MATCH(B315,Budget!$B$13:$B$28,0)),""))</f>
      </c>
      <c r="H315" s="27">
        <f>IF(A315="","",YEAR(A315))</f>
      </c>
    </row>
    <row r="316" spans="1:8" x14ac:dyDescent="0.25">
      <c r="A316" s="23"/>
      <c r="B316" s="24"/>
      <c r="C316" s="24"/>
      <c r="D316" s="25"/>
      <c r="E316" s="24"/>
      <c r="F316" s="26">
        <f>IF(A316="","",MONTH(A316))</f>
      </c>
      <c r="G316" s="26">
        <f>IF(B316="","",IFERROR(INDEX(Budget!$D$13:$D$28,MATCH(B316,Budget!$B$13:$B$28,0)),""))</f>
      </c>
      <c r="H316" s="26">
        <f>IF(A316="","",YEAR(A316))</f>
      </c>
    </row>
    <row r="317" spans="2:8" x14ac:dyDescent="0.25">
      <c r="F317" s="27">
        <f>IF(A317="","",MONTH(A317))</f>
      </c>
      <c r="G317" s="27">
        <f>IF(B317="","",IFERROR(INDEX(Budget!$D$13:$D$28,MATCH(B317,Budget!$B$13:$B$28,0)),""))</f>
      </c>
      <c r="H317" s="27">
        <f>IF(A317="","",YEAR(A317))</f>
      </c>
    </row>
    <row r="318" spans="1:8" x14ac:dyDescent="0.25">
      <c r="A318" s="23"/>
      <c r="B318" s="24"/>
      <c r="C318" s="24"/>
      <c r="D318" s="25"/>
      <c r="E318" s="24"/>
      <c r="F318" s="26">
        <f>IF(A318="","",MONTH(A318))</f>
      </c>
      <c r="G318" s="26">
        <f>IF(B318="","",IFERROR(INDEX(Budget!$D$13:$D$28,MATCH(B318,Budget!$B$13:$B$28,0)),""))</f>
      </c>
      <c r="H318" s="26">
        <f>IF(A318="","",YEAR(A318))</f>
      </c>
    </row>
    <row r="319" spans="2:8" x14ac:dyDescent="0.25">
      <c r="F319" s="27">
        <f>IF(A319="","",MONTH(A319))</f>
      </c>
      <c r="G319" s="27">
        <f>IF(B319="","",IFERROR(INDEX(Budget!$D$13:$D$28,MATCH(B319,Budget!$B$13:$B$28,0)),""))</f>
      </c>
      <c r="H319" s="27">
        <f>IF(A319="","",YEAR(A319))</f>
      </c>
    </row>
    <row r="320" spans="1:8" x14ac:dyDescent="0.25">
      <c r="A320" s="23"/>
      <c r="B320" s="24"/>
      <c r="C320" s="24"/>
      <c r="D320" s="25"/>
      <c r="E320" s="24"/>
      <c r="F320" s="26">
        <f>IF(A320="","",MONTH(A320))</f>
      </c>
      <c r="G320" s="26">
        <f>IF(B320="","",IFERROR(INDEX(Budget!$D$13:$D$28,MATCH(B320,Budget!$B$13:$B$28,0)),""))</f>
      </c>
      <c r="H320" s="26">
        <f>IF(A320="","",YEAR(A320))</f>
      </c>
    </row>
    <row r="321" spans="2:8" x14ac:dyDescent="0.25">
      <c r="F321" s="27">
        <f>IF(A321="","",MONTH(A321))</f>
      </c>
      <c r="G321" s="27">
        <f>IF(B321="","",IFERROR(INDEX(Budget!$D$13:$D$28,MATCH(B321,Budget!$B$13:$B$28,0)),""))</f>
      </c>
      <c r="H321" s="27">
        <f>IF(A321="","",YEAR(A321))</f>
      </c>
    </row>
    <row r="322" spans="1:8" x14ac:dyDescent="0.25">
      <c r="A322" s="23"/>
      <c r="B322" s="24"/>
      <c r="C322" s="24"/>
      <c r="D322" s="25"/>
      <c r="E322" s="24"/>
      <c r="F322" s="26">
        <f>IF(A322="","",MONTH(A322))</f>
      </c>
      <c r="G322" s="26">
        <f>IF(B322="","",IFERROR(INDEX(Budget!$D$13:$D$28,MATCH(B322,Budget!$B$13:$B$28,0)),""))</f>
      </c>
      <c r="H322" s="26">
        <f>IF(A322="","",YEAR(A322))</f>
      </c>
    </row>
    <row r="323" spans="2:8" x14ac:dyDescent="0.25">
      <c r="F323" s="27">
        <f>IF(A323="","",MONTH(A323))</f>
      </c>
      <c r="G323" s="27">
        <f>IF(B323="","",IFERROR(INDEX(Budget!$D$13:$D$28,MATCH(B323,Budget!$B$13:$B$28,0)),""))</f>
      </c>
      <c r="H323" s="27">
        <f>IF(A323="","",YEAR(A323))</f>
      </c>
    </row>
    <row r="324" spans="1:8" x14ac:dyDescent="0.25">
      <c r="A324" s="23"/>
      <c r="B324" s="24"/>
      <c r="C324" s="24"/>
      <c r="D324" s="25"/>
      <c r="E324" s="24"/>
      <c r="F324" s="26">
        <f>IF(A324="","",MONTH(A324))</f>
      </c>
      <c r="G324" s="26">
        <f>IF(B324="","",IFERROR(INDEX(Budget!$D$13:$D$28,MATCH(B324,Budget!$B$13:$B$28,0)),""))</f>
      </c>
      <c r="H324" s="26">
        <f>IF(A324="","",YEAR(A324))</f>
      </c>
    </row>
    <row r="325" spans="2:8" x14ac:dyDescent="0.25">
      <c r="F325" s="27">
        <f>IF(A325="","",MONTH(A325))</f>
      </c>
      <c r="G325" s="27">
        <f>IF(B325="","",IFERROR(INDEX(Budget!$D$13:$D$28,MATCH(B325,Budget!$B$13:$B$28,0)),""))</f>
      </c>
      <c r="H325" s="27">
        <f>IF(A325="","",YEAR(A325))</f>
      </c>
    </row>
    <row r="326" spans="1:8" x14ac:dyDescent="0.25">
      <c r="A326" s="23"/>
      <c r="B326" s="24"/>
      <c r="C326" s="24"/>
      <c r="D326" s="25"/>
      <c r="E326" s="24"/>
      <c r="F326" s="26">
        <f>IF(A326="","",MONTH(A326))</f>
      </c>
      <c r="G326" s="26">
        <f>IF(B326="","",IFERROR(INDEX(Budget!$D$13:$D$28,MATCH(B326,Budget!$B$13:$B$28,0)),""))</f>
      </c>
      <c r="H326" s="26">
        <f>IF(A326="","",YEAR(A326))</f>
      </c>
    </row>
    <row r="327" spans="2:8" x14ac:dyDescent="0.25">
      <c r="F327" s="27">
        <f>IF(A327="","",MONTH(A327))</f>
      </c>
      <c r="G327" s="27">
        <f>IF(B327="","",IFERROR(INDEX(Budget!$D$13:$D$28,MATCH(B327,Budget!$B$13:$B$28,0)),""))</f>
      </c>
      <c r="H327" s="27">
        <f>IF(A327="","",YEAR(A327))</f>
      </c>
    </row>
    <row r="328" spans="1:8" x14ac:dyDescent="0.25">
      <c r="A328" s="23"/>
      <c r="B328" s="24"/>
      <c r="C328" s="24"/>
      <c r="D328" s="25"/>
      <c r="E328" s="24"/>
      <c r="F328" s="26">
        <f>IF(A328="","",MONTH(A328))</f>
      </c>
      <c r="G328" s="26">
        <f>IF(B328="","",IFERROR(INDEX(Budget!$D$13:$D$28,MATCH(B328,Budget!$B$13:$B$28,0)),""))</f>
      </c>
      <c r="H328" s="26">
        <f>IF(A328="","",YEAR(A328))</f>
      </c>
    </row>
    <row r="329" spans="2:8" x14ac:dyDescent="0.25">
      <c r="F329" s="27">
        <f>IF(A329="","",MONTH(A329))</f>
      </c>
      <c r="G329" s="27">
        <f>IF(B329="","",IFERROR(INDEX(Budget!$D$13:$D$28,MATCH(B329,Budget!$B$13:$B$28,0)),""))</f>
      </c>
      <c r="H329" s="27">
        <f>IF(A329="","",YEAR(A329))</f>
      </c>
    </row>
    <row r="330" spans="1:8" x14ac:dyDescent="0.25">
      <c r="A330" s="23"/>
      <c r="B330" s="24"/>
      <c r="C330" s="24"/>
      <c r="D330" s="25"/>
      <c r="E330" s="24"/>
      <c r="F330" s="26">
        <f>IF(A330="","",MONTH(A330))</f>
      </c>
      <c r="G330" s="26">
        <f>IF(B330="","",IFERROR(INDEX(Budget!$D$13:$D$28,MATCH(B330,Budget!$B$13:$B$28,0)),""))</f>
      </c>
      <c r="H330" s="26">
        <f>IF(A330="","",YEAR(A330))</f>
      </c>
    </row>
    <row r="331" spans="2:8" x14ac:dyDescent="0.25">
      <c r="F331" s="27">
        <f>IF(A331="","",MONTH(A331))</f>
      </c>
      <c r="G331" s="27">
        <f>IF(B331="","",IFERROR(INDEX(Budget!$D$13:$D$28,MATCH(B331,Budget!$B$13:$B$28,0)),""))</f>
      </c>
      <c r="H331" s="27">
        <f>IF(A331="","",YEAR(A331))</f>
      </c>
    </row>
    <row r="332" spans="1:8" x14ac:dyDescent="0.25">
      <c r="A332" s="23"/>
      <c r="B332" s="24"/>
      <c r="C332" s="24"/>
      <c r="D332" s="25"/>
      <c r="E332" s="24"/>
      <c r="F332" s="26">
        <f>IF(A332="","",MONTH(A332))</f>
      </c>
      <c r="G332" s="26">
        <f>IF(B332="","",IFERROR(INDEX(Budget!$D$13:$D$28,MATCH(B332,Budget!$B$13:$B$28,0)),""))</f>
      </c>
      <c r="H332" s="26">
        <f>IF(A332="","",YEAR(A332))</f>
      </c>
    </row>
    <row r="333" spans="2:8" x14ac:dyDescent="0.25">
      <c r="F333" s="27">
        <f>IF(A333="","",MONTH(A333))</f>
      </c>
      <c r="G333" s="27">
        <f>IF(B333="","",IFERROR(INDEX(Budget!$D$13:$D$28,MATCH(B333,Budget!$B$13:$B$28,0)),""))</f>
      </c>
      <c r="H333" s="27">
        <f>IF(A333="","",YEAR(A333))</f>
      </c>
    </row>
    <row r="334" spans="1:8" x14ac:dyDescent="0.25">
      <c r="A334" s="23"/>
      <c r="B334" s="24"/>
      <c r="C334" s="24"/>
      <c r="D334" s="25"/>
      <c r="E334" s="24"/>
      <c r="F334" s="26">
        <f>IF(A334="","",MONTH(A334))</f>
      </c>
      <c r="G334" s="26">
        <f>IF(B334="","",IFERROR(INDEX(Budget!$D$13:$D$28,MATCH(B334,Budget!$B$13:$B$28,0)),""))</f>
      </c>
      <c r="H334" s="26">
        <f>IF(A334="","",YEAR(A334))</f>
      </c>
    </row>
    <row r="335" spans="2:8" x14ac:dyDescent="0.25">
      <c r="F335" s="27">
        <f>IF(A335="","",MONTH(A335))</f>
      </c>
      <c r="G335" s="27">
        <f>IF(B335="","",IFERROR(INDEX(Budget!$D$13:$D$28,MATCH(B335,Budget!$B$13:$B$28,0)),""))</f>
      </c>
      <c r="H335" s="27">
        <f>IF(A335="","",YEAR(A335))</f>
      </c>
    </row>
    <row r="336" spans="1:8" x14ac:dyDescent="0.25">
      <c r="A336" s="23"/>
      <c r="B336" s="24"/>
      <c r="C336" s="24"/>
      <c r="D336" s="25"/>
      <c r="E336" s="24"/>
      <c r="F336" s="26">
        <f>IF(A336="","",MONTH(A336))</f>
      </c>
      <c r="G336" s="26">
        <f>IF(B336="","",IFERROR(INDEX(Budget!$D$13:$D$28,MATCH(B336,Budget!$B$13:$B$28,0)),""))</f>
      </c>
      <c r="H336" s="26">
        <f>IF(A336="","",YEAR(A336))</f>
      </c>
    </row>
    <row r="337" spans="2:8" x14ac:dyDescent="0.25">
      <c r="F337" s="27">
        <f>IF(A337="","",MONTH(A337))</f>
      </c>
      <c r="G337" s="27">
        <f>IF(B337="","",IFERROR(INDEX(Budget!$D$13:$D$28,MATCH(B337,Budget!$B$13:$B$28,0)),""))</f>
      </c>
      <c r="H337" s="27">
        <f>IF(A337="","",YEAR(A337))</f>
      </c>
    </row>
    <row r="338" spans="1:8" x14ac:dyDescent="0.25">
      <c r="A338" s="23"/>
      <c r="B338" s="24"/>
      <c r="C338" s="24"/>
      <c r="D338" s="25"/>
      <c r="E338" s="24"/>
      <c r="F338" s="26">
        <f>IF(A338="","",MONTH(A338))</f>
      </c>
      <c r="G338" s="26">
        <f>IF(B338="","",IFERROR(INDEX(Budget!$D$13:$D$28,MATCH(B338,Budget!$B$13:$B$28,0)),""))</f>
      </c>
      <c r="H338" s="26">
        <f>IF(A338="","",YEAR(A338))</f>
      </c>
    </row>
    <row r="339" spans="2:8" x14ac:dyDescent="0.25">
      <c r="F339" s="27">
        <f>IF(A339="","",MONTH(A339))</f>
      </c>
      <c r="G339" s="27">
        <f>IF(B339="","",IFERROR(INDEX(Budget!$D$13:$D$28,MATCH(B339,Budget!$B$13:$B$28,0)),""))</f>
      </c>
      <c r="H339" s="27">
        <f>IF(A339="","",YEAR(A339))</f>
      </c>
    </row>
    <row r="340" spans="1:8" x14ac:dyDescent="0.25">
      <c r="A340" s="23"/>
      <c r="B340" s="24"/>
      <c r="C340" s="24"/>
      <c r="D340" s="25"/>
      <c r="E340" s="24"/>
      <c r="F340" s="26">
        <f>IF(A340="","",MONTH(A340))</f>
      </c>
      <c r="G340" s="26">
        <f>IF(B340="","",IFERROR(INDEX(Budget!$D$13:$D$28,MATCH(B340,Budget!$B$13:$B$28,0)),""))</f>
      </c>
      <c r="H340" s="26">
        <f>IF(A340="","",YEAR(A340))</f>
      </c>
    </row>
    <row r="341" spans="2:8" x14ac:dyDescent="0.25">
      <c r="F341" s="27">
        <f>IF(A341="","",MONTH(A341))</f>
      </c>
      <c r="G341" s="27">
        <f>IF(B341="","",IFERROR(INDEX(Budget!$D$13:$D$28,MATCH(B341,Budget!$B$13:$B$28,0)),""))</f>
      </c>
      <c r="H341" s="27">
        <f>IF(A341="","",YEAR(A341))</f>
      </c>
    </row>
    <row r="342" spans="1:8" x14ac:dyDescent="0.25">
      <c r="A342" s="23"/>
      <c r="B342" s="24"/>
      <c r="C342" s="24"/>
      <c r="D342" s="25"/>
      <c r="E342" s="24"/>
      <c r="F342" s="26">
        <f>IF(A342="","",MONTH(A342))</f>
      </c>
      <c r="G342" s="26">
        <f>IF(B342="","",IFERROR(INDEX(Budget!$D$13:$D$28,MATCH(B342,Budget!$B$13:$B$28,0)),""))</f>
      </c>
      <c r="H342" s="26">
        <f>IF(A342="","",YEAR(A342))</f>
      </c>
    </row>
    <row r="343" spans="2:8" x14ac:dyDescent="0.25">
      <c r="F343" s="27">
        <f>IF(A343="","",MONTH(A343))</f>
      </c>
      <c r="G343" s="27">
        <f>IF(B343="","",IFERROR(INDEX(Budget!$D$13:$D$28,MATCH(B343,Budget!$B$13:$B$28,0)),""))</f>
      </c>
      <c r="H343" s="27">
        <f>IF(A343="","",YEAR(A343))</f>
      </c>
    </row>
    <row r="344" spans="1:8" x14ac:dyDescent="0.25">
      <c r="A344" s="23"/>
      <c r="B344" s="24"/>
      <c r="C344" s="24"/>
      <c r="D344" s="25"/>
      <c r="E344" s="24"/>
      <c r="F344" s="26">
        <f>IF(A344="","",MONTH(A344))</f>
      </c>
      <c r="G344" s="26">
        <f>IF(B344="","",IFERROR(INDEX(Budget!$D$13:$D$28,MATCH(B344,Budget!$B$13:$B$28,0)),""))</f>
      </c>
      <c r="H344" s="26">
        <f>IF(A344="","",YEAR(A344))</f>
      </c>
    </row>
    <row r="345" spans="2:8" x14ac:dyDescent="0.25">
      <c r="F345" s="27">
        <f>IF(A345="","",MONTH(A345))</f>
      </c>
      <c r="G345" s="27">
        <f>IF(B345="","",IFERROR(INDEX(Budget!$D$13:$D$28,MATCH(B345,Budget!$B$13:$B$28,0)),""))</f>
      </c>
      <c r="H345" s="27">
        <f>IF(A345="","",YEAR(A345))</f>
      </c>
    </row>
    <row r="346" spans="1:8" x14ac:dyDescent="0.25">
      <c r="A346" s="23"/>
      <c r="B346" s="24"/>
      <c r="C346" s="24"/>
      <c r="D346" s="25"/>
      <c r="E346" s="24"/>
      <c r="F346" s="26">
        <f>IF(A346="","",MONTH(A346))</f>
      </c>
      <c r="G346" s="26">
        <f>IF(B346="","",IFERROR(INDEX(Budget!$D$13:$D$28,MATCH(B346,Budget!$B$13:$B$28,0)),""))</f>
      </c>
      <c r="H346" s="26">
        <f>IF(A346="","",YEAR(A346))</f>
      </c>
    </row>
    <row r="347" spans="2:8" x14ac:dyDescent="0.25">
      <c r="F347" s="27">
        <f>IF(A347="","",MONTH(A347))</f>
      </c>
      <c r="G347" s="27">
        <f>IF(B347="","",IFERROR(INDEX(Budget!$D$13:$D$28,MATCH(B347,Budget!$B$13:$B$28,0)),""))</f>
      </c>
      <c r="H347" s="27">
        <f>IF(A347="","",YEAR(A347))</f>
      </c>
    </row>
    <row r="348" spans="1:8" x14ac:dyDescent="0.25">
      <c r="A348" s="23"/>
      <c r="B348" s="24"/>
      <c r="C348" s="24"/>
      <c r="D348" s="25"/>
      <c r="E348" s="24"/>
      <c r="F348" s="26">
        <f>IF(A348="","",MONTH(A348))</f>
      </c>
      <c r="G348" s="26">
        <f>IF(B348="","",IFERROR(INDEX(Budget!$D$13:$D$28,MATCH(B348,Budget!$B$13:$B$28,0)),""))</f>
      </c>
      <c r="H348" s="26">
        <f>IF(A348="","",YEAR(A348))</f>
      </c>
    </row>
    <row r="349" spans="2:8" x14ac:dyDescent="0.25">
      <c r="F349" s="27">
        <f>IF(A349="","",MONTH(A349))</f>
      </c>
      <c r="G349" s="27">
        <f>IF(B349="","",IFERROR(INDEX(Budget!$D$13:$D$28,MATCH(B349,Budget!$B$13:$B$28,0)),""))</f>
      </c>
      <c r="H349" s="27">
        <f>IF(A349="","",YEAR(A349))</f>
      </c>
    </row>
    <row r="350" spans="1:8" x14ac:dyDescent="0.25">
      <c r="A350" s="23"/>
      <c r="B350" s="24"/>
      <c r="C350" s="24"/>
      <c r="D350" s="25"/>
      <c r="E350" s="24"/>
      <c r="F350" s="26">
        <f>IF(A350="","",MONTH(A350))</f>
      </c>
      <c r="G350" s="26">
        <f>IF(B350="","",IFERROR(INDEX(Budget!$D$13:$D$28,MATCH(B350,Budget!$B$13:$B$28,0)),""))</f>
      </c>
      <c r="H350" s="26">
        <f>IF(A350="","",YEAR(A350))</f>
      </c>
    </row>
    <row r="351" spans="2:8" x14ac:dyDescent="0.25">
      <c r="F351" s="27">
        <f>IF(A351="","",MONTH(A351))</f>
      </c>
      <c r="G351" s="27">
        <f>IF(B351="","",IFERROR(INDEX(Budget!$D$13:$D$28,MATCH(B351,Budget!$B$13:$B$28,0)),""))</f>
      </c>
      <c r="H351" s="27">
        <f>IF(A351="","",YEAR(A351))</f>
      </c>
    </row>
    <row r="352" spans="1:8" x14ac:dyDescent="0.25">
      <c r="A352" s="23"/>
      <c r="B352" s="24"/>
      <c r="C352" s="24"/>
      <c r="D352" s="25"/>
      <c r="E352" s="24"/>
      <c r="F352" s="26">
        <f>IF(A352="","",MONTH(A352))</f>
      </c>
      <c r="G352" s="26">
        <f>IF(B352="","",IFERROR(INDEX(Budget!$D$13:$D$28,MATCH(B352,Budget!$B$13:$B$28,0)),""))</f>
      </c>
      <c r="H352" s="26">
        <f>IF(A352="","",YEAR(A352))</f>
      </c>
    </row>
    <row r="353" spans="2:8" x14ac:dyDescent="0.25">
      <c r="F353" s="27">
        <f>IF(A353="","",MONTH(A353))</f>
      </c>
      <c r="G353" s="27">
        <f>IF(B353="","",IFERROR(INDEX(Budget!$D$13:$D$28,MATCH(B353,Budget!$B$13:$B$28,0)),""))</f>
      </c>
      <c r="H353" s="27">
        <f>IF(A353="","",YEAR(A353))</f>
      </c>
    </row>
    <row r="354" spans="1:8" x14ac:dyDescent="0.25">
      <c r="A354" s="23"/>
      <c r="B354" s="24"/>
      <c r="C354" s="24"/>
      <c r="D354" s="25"/>
      <c r="E354" s="24"/>
      <c r="F354" s="26">
        <f>IF(A354="","",MONTH(A354))</f>
      </c>
      <c r="G354" s="26">
        <f>IF(B354="","",IFERROR(INDEX(Budget!$D$13:$D$28,MATCH(B354,Budget!$B$13:$B$28,0)),""))</f>
      </c>
      <c r="H354" s="26">
        <f>IF(A354="","",YEAR(A354))</f>
      </c>
    </row>
    <row r="355" spans="2:8" x14ac:dyDescent="0.25">
      <c r="F355" s="27">
        <f>IF(A355="","",MONTH(A355))</f>
      </c>
      <c r="G355" s="27">
        <f>IF(B355="","",IFERROR(INDEX(Budget!$D$13:$D$28,MATCH(B355,Budget!$B$13:$B$28,0)),""))</f>
      </c>
      <c r="H355" s="27">
        <f>IF(A355="","",YEAR(A355))</f>
      </c>
    </row>
    <row r="356" spans="1:8" x14ac:dyDescent="0.25">
      <c r="A356" s="23"/>
      <c r="B356" s="24"/>
      <c r="C356" s="24"/>
      <c r="D356" s="25"/>
      <c r="E356" s="24"/>
      <c r="F356" s="26">
        <f>IF(A356="","",MONTH(A356))</f>
      </c>
      <c r="G356" s="26">
        <f>IF(B356="","",IFERROR(INDEX(Budget!$D$13:$D$28,MATCH(B356,Budget!$B$13:$B$28,0)),""))</f>
      </c>
      <c r="H356" s="26">
        <f>IF(A356="","",YEAR(A356))</f>
      </c>
    </row>
    <row r="357" spans="2:8" x14ac:dyDescent="0.25">
      <c r="F357" s="27">
        <f>IF(A357="","",MONTH(A357))</f>
      </c>
      <c r="G357" s="27">
        <f>IF(B357="","",IFERROR(INDEX(Budget!$D$13:$D$28,MATCH(B357,Budget!$B$13:$B$28,0)),""))</f>
      </c>
      <c r="H357" s="27">
        <f>IF(A357="","",YEAR(A357))</f>
      </c>
    </row>
    <row r="358" spans="1:8" x14ac:dyDescent="0.25">
      <c r="A358" s="23"/>
      <c r="B358" s="24"/>
      <c r="C358" s="24"/>
      <c r="D358" s="25"/>
      <c r="E358" s="24"/>
      <c r="F358" s="26">
        <f>IF(A358="","",MONTH(A358))</f>
      </c>
      <c r="G358" s="26">
        <f>IF(B358="","",IFERROR(INDEX(Budget!$D$13:$D$28,MATCH(B358,Budget!$B$13:$B$28,0)),""))</f>
      </c>
      <c r="H358" s="26">
        <f>IF(A358="","",YEAR(A358))</f>
      </c>
    </row>
    <row r="359" spans="2:8" x14ac:dyDescent="0.25">
      <c r="F359" s="27">
        <f>IF(A359="","",MONTH(A359))</f>
      </c>
      <c r="G359" s="27">
        <f>IF(B359="","",IFERROR(INDEX(Budget!$D$13:$D$28,MATCH(B359,Budget!$B$13:$B$28,0)),""))</f>
      </c>
      <c r="H359" s="27">
        <f>IF(A359="","",YEAR(A359))</f>
      </c>
    </row>
    <row r="360" spans="1:8" x14ac:dyDescent="0.25">
      <c r="A360" s="23"/>
      <c r="B360" s="24"/>
      <c r="C360" s="24"/>
      <c r="D360" s="25"/>
      <c r="E360" s="24"/>
      <c r="F360" s="26">
        <f>IF(A360="","",MONTH(A360))</f>
      </c>
      <c r="G360" s="26">
        <f>IF(B360="","",IFERROR(INDEX(Budget!$D$13:$D$28,MATCH(B360,Budget!$B$13:$B$28,0)),""))</f>
      </c>
      <c r="H360" s="26">
        <f>IF(A360="","",YEAR(A360))</f>
      </c>
    </row>
    <row r="361" spans="2:8" x14ac:dyDescent="0.25">
      <c r="F361" s="27">
        <f>IF(A361="","",MONTH(A361))</f>
      </c>
      <c r="G361" s="27">
        <f>IF(B361="","",IFERROR(INDEX(Budget!$D$13:$D$28,MATCH(B361,Budget!$B$13:$B$28,0)),""))</f>
      </c>
      <c r="H361" s="27">
        <f>IF(A361="","",YEAR(A361))</f>
      </c>
    </row>
    <row r="362" spans="1:8" x14ac:dyDescent="0.25">
      <c r="A362" s="23"/>
      <c r="B362" s="24"/>
      <c r="C362" s="24"/>
      <c r="D362" s="25"/>
      <c r="E362" s="24"/>
      <c r="F362" s="26">
        <f>IF(A362="","",MONTH(A362))</f>
      </c>
      <c r="G362" s="26">
        <f>IF(B362="","",IFERROR(INDEX(Budget!$D$13:$D$28,MATCH(B362,Budget!$B$13:$B$28,0)),""))</f>
      </c>
      <c r="H362" s="26">
        <f>IF(A362="","",YEAR(A362))</f>
      </c>
    </row>
    <row r="363" spans="2:8" x14ac:dyDescent="0.25">
      <c r="F363" s="27">
        <f>IF(A363="","",MONTH(A363))</f>
      </c>
      <c r="G363" s="27">
        <f>IF(B363="","",IFERROR(INDEX(Budget!$D$13:$D$28,MATCH(B363,Budget!$B$13:$B$28,0)),""))</f>
      </c>
      <c r="H363" s="27">
        <f>IF(A363="","",YEAR(A363))</f>
      </c>
    </row>
    <row r="364" spans="1:8" x14ac:dyDescent="0.25">
      <c r="A364" s="23"/>
      <c r="B364" s="24"/>
      <c r="C364" s="24"/>
      <c r="D364" s="25"/>
      <c r="E364" s="24"/>
      <c r="F364" s="26">
        <f>IF(A364="","",MONTH(A364))</f>
      </c>
      <c r="G364" s="26">
        <f>IF(B364="","",IFERROR(INDEX(Budget!$D$13:$D$28,MATCH(B364,Budget!$B$13:$B$28,0)),""))</f>
      </c>
      <c r="H364" s="26">
        <f>IF(A364="","",YEAR(A364))</f>
      </c>
    </row>
    <row r="365" spans="2:8" x14ac:dyDescent="0.25">
      <c r="F365" s="27">
        <f>IF(A365="","",MONTH(A365))</f>
      </c>
      <c r="G365" s="27">
        <f>IF(B365="","",IFERROR(INDEX(Budget!$D$13:$D$28,MATCH(B365,Budget!$B$13:$B$28,0)),""))</f>
      </c>
      <c r="H365" s="27">
        <f>IF(A365="","",YEAR(A365))</f>
      </c>
    </row>
    <row r="366" spans="1:8" x14ac:dyDescent="0.25">
      <c r="A366" s="23"/>
      <c r="B366" s="24"/>
      <c r="C366" s="24"/>
      <c r="D366" s="25"/>
      <c r="E366" s="24"/>
      <c r="F366" s="26">
        <f>IF(A366="","",MONTH(A366))</f>
      </c>
      <c r="G366" s="26">
        <f>IF(B366="","",IFERROR(INDEX(Budget!$D$13:$D$28,MATCH(B366,Budget!$B$13:$B$28,0)),""))</f>
      </c>
      <c r="H366" s="26">
        <f>IF(A366="","",YEAR(A366))</f>
      </c>
    </row>
    <row r="367" spans="2:8" x14ac:dyDescent="0.25">
      <c r="F367" s="27">
        <f>IF(A367="","",MONTH(A367))</f>
      </c>
      <c r="G367" s="27">
        <f>IF(B367="","",IFERROR(INDEX(Budget!$D$13:$D$28,MATCH(B367,Budget!$B$13:$B$28,0)),""))</f>
      </c>
      <c r="H367" s="27">
        <f>IF(A367="","",YEAR(A367))</f>
      </c>
    </row>
    <row r="368" spans="1:8" x14ac:dyDescent="0.25">
      <c r="A368" s="23"/>
      <c r="B368" s="24"/>
      <c r="C368" s="24"/>
      <c r="D368" s="25"/>
      <c r="E368" s="24"/>
      <c r="F368" s="26">
        <f>IF(A368="","",MONTH(A368))</f>
      </c>
      <c r="G368" s="26">
        <f>IF(B368="","",IFERROR(INDEX(Budget!$D$13:$D$28,MATCH(B368,Budget!$B$13:$B$28,0)),""))</f>
      </c>
      <c r="H368" s="26">
        <f>IF(A368="","",YEAR(A368))</f>
      </c>
    </row>
    <row r="369" spans="2:8" x14ac:dyDescent="0.25">
      <c r="F369" s="27">
        <f>IF(A369="","",MONTH(A369))</f>
      </c>
      <c r="G369" s="27">
        <f>IF(B369="","",IFERROR(INDEX(Budget!$D$13:$D$28,MATCH(B369,Budget!$B$13:$B$28,0)),""))</f>
      </c>
      <c r="H369" s="27">
        <f>IF(A369="","",YEAR(A369))</f>
      </c>
    </row>
    <row r="370" spans="1:8" x14ac:dyDescent="0.25">
      <c r="A370" s="23"/>
      <c r="B370" s="24"/>
      <c r="C370" s="24"/>
      <c r="D370" s="25"/>
      <c r="E370" s="24"/>
      <c r="F370" s="26">
        <f>IF(A370="","",MONTH(A370))</f>
      </c>
      <c r="G370" s="26">
        <f>IF(B370="","",IFERROR(INDEX(Budget!$D$13:$D$28,MATCH(B370,Budget!$B$13:$B$28,0)),""))</f>
      </c>
      <c r="H370" s="26">
        <f>IF(A370="","",YEAR(A370))</f>
      </c>
    </row>
    <row r="371" spans="2:8" x14ac:dyDescent="0.25">
      <c r="F371" s="27">
        <f>IF(A371="","",MONTH(A371))</f>
      </c>
      <c r="G371" s="27">
        <f>IF(B371="","",IFERROR(INDEX(Budget!$D$13:$D$28,MATCH(B371,Budget!$B$13:$B$28,0)),""))</f>
      </c>
      <c r="H371" s="27">
        <f>IF(A371="","",YEAR(A371))</f>
      </c>
    </row>
    <row r="372" spans="1:8" x14ac:dyDescent="0.25">
      <c r="A372" s="23"/>
      <c r="B372" s="24"/>
      <c r="C372" s="24"/>
      <c r="D372" s="25"/>
      <c r="E372" s="24"/>
      <c r="F372" s="26">
        <f>IF(A372="","",MONTH(A372))</f>
      </c>
      <c r="G372" s="26">
        <f>IF(B372="","",IFERROR(INDEX(Budget!$D$13:$D$28,MATCH(B372,Budget!$B$13:$B$28,0)),""))</f>
      </c>
      <c r="H372" s="26">
        <f>IF(A372="","",YEAR(A372))</f>
      </c>
    </row>
    <row r="373" spans="2:8" x14ac:dyDescent="0.25">
      <c r="F373" s="27">
        <f>IF(A373="","",MONTH(A373))</f>
      </c>
      <c r="G373" s="27">
        <f>IF(B373="","",IFERROR(INDEX(Budget!$D$13:$D$28,MATCH(B373,Budget!$B$13:$B$28,0)),""))</f>
      </c>
      <c r="H373" s="27">
        <f>IF(A373="","",YEAR(A373))</f>
      </c>
    </row>
    <row r="374" spans="1:8" x14ac:dyDescent="0.25">
      <c r="A374" s="23"/>
      <c r="B374" s="24"/>
      <c r="C374" s="24"/>
      <c r="D374" s="25"/>
      <c r="E374" s="24"/>
      <c r="F374" s="26">
        <f>IF(A374="","",MONTH(A374))</f>
      </c>
      <c r="G374" s="26">
        <f>IF(B374="","",IFERROR(INDEX(Budget!$D$13:$D$28,MATCH(B374,Budget!$B$13:$B$28,0)),""))</f>
      </c>
      <c r="H374" s="26">
        <f>IF(A374="","",YEAR(A374))</f>
      </c>
    </row>
    <row r="375" spans="2:8" x14ac:dyDescent="0.25">
      <c r="F375" s="27">
        <f>IF(A375="","",MONTH(A375))</f>
      </c>
      <c r="G375" s="27">
        <f>IF(B375="","",IFERROR(INDEX(Budget!$D$13:$D$28,MATCH(B375,Budget!$B$13:$B$28,0)),""))</f>
      </c>
      <c r="H375" s="27">
        <f>IF(A375="","",YEAR(A375))</f>
      </c>
    </row>
    <row r="376" spans="1:8" x14ac:dyDescent="0.25">
      <c r="A376" s="23"/>
      <c r="B376" s="24"/>
      <c r="C376" s="24"/>
      <c r="D376" s="25"/>
      <c r="E376" s="24"/>
      <c r="F376" s="26">
        <f>IF(A376="","",MONTH(A376))</f>
      </c>
      <c r="G376" s="26">
        <f>IF(B376="","",IFERROR(INDEX(Budget!$D$13:$D$28,MATCH(B376,Budget!$B$13:$B$28,0)),""))</f>
      </c>
      <c r="H376" s="26">
        <f>IF(A376="","",YEAR(A376))</f>
      </c>
    </row>
    <row r="377" spans="2:8" x14ac:dyDescent="0.25">
      <c r="F377" s="27">
        <f>IF(A377="","",MONTH(A377))</f>
      </c>
      <c r="G377" s="27">
        <f>IF(B377="","",IFERROR(INDEX(Budget!$D$13:$D$28,MATCH(B377,Budget!$B$13:$B$28,0)),""))</f>
      </c>
      <c r="H377" s="27">
        <f>IF(A377="","",YEAR(A377))</f>
      </c>
    </row>
    <row r="378" spans="1:8" x14ac:dyDescent="0.25">
      <c r="A378" s="23"/>
      <c r="B378" s="24"/>
      <c r="C378" s="24"/>
      <c r="D378" s="25"/>
      <c r="E378" s="24"/>
      <c r="F378" s="26">
        <f>IF(A378="","",MONTH(A378))</f>
      </c>
      <c r="G378" s="26">
        <f>IF(B378="","",IFERROR(INDEX(Budget!$D$13:$D$28,MATCH(B378,Budget!$B$13:$B$28,0)),""))</f>
      </c>
      <c r="H378" s="26">
        <f>IF(A378="","",YEAR(A378))</f>
      </c>
    </row>
    <row r="379" spans="2:8" x14ac:dyDescent="0.25">
      <c r="F379" s="27">
        <f>IF(A379="","",MONTH(A379))</f>
      </c>
      <c r="G379" s="27">
        <f>IF(B379="","",IFERROR(INDEX(Budget!$D$13:$D$28,MATCH(B379,Budget!$B$13:$B$28,0)),""))</f>
      </c>
      <c r="H379" s="27">
        <f>IF(A379="","",YEAR(A379))</f>
      </c>
    </row>
    <row r="380" spans="1:8" x14ac:dyDescent="0.25">
      <c r="A380" s="23"/>
      <c r="B380" s="24"/>
      <c r="C380" s="24"/>
      <c r="D380" s="25"/>
      <c r="E380" s="24"/>
      <c r="F380" s="26">
        <f>IF(A380="","",MONTH(A380))</f>
      </c>
      <c r="G380" s="26">
        <f>IF(B380="","",IFERROR(INDEX(Budget!$D$13:$D$28,MATCH(B380,Budget!$B$13:$B$28,0)),""))</f>
      </c>
      <c r="H380" s="26">
        <f>IF(A380="","",YEAR(A380))</f>
      </c>
    </row>
    <row r="381" spans="2:8" x14ac:dyDescent="0.25">
      <c r="F381" s="27">
        <f>IF(A381="","",MONTH(A381))</f>
      </c>
      <c r="G381" s="27">
        <f>IF(B381="","",IFERROR(INDEX(Budget!$D$13:$D$28,MATCH(B381,Budget!$B$13:$B$28,0)),""))</f>
      </c>
      <c r="H381" s="27">
        <f>IF(A381="","",YEAR(A381))</f>
      </c>
    </row>
    <row r="382" spans="1:8" x14ac:dyDescent="0.25">
      <c r="A382" s="23"/>
      <c r="B382" s="24"/>
      <c r="C382" s="24"/>
      <c r="D382" s="25"/>
      <c r="E382" s="24"/>
      <c r="F382" s="26">
        <f>IF(A382="","",MONTH(A382))</f>
      </c>
      <c r="G382" s="26">
        <f>IF(B382="","",IFERROR(INDEX(Budget!$D$13:$D$28,MATCH(B382,Budget!$B$13:$B$28,0)),""))</f>
      </c>
      <c r="H382" s="26">
        <f>IF(A382="","",YEAR(A382))</f>
      </c>
    </row>
    <row r="383" spans="2:8" x14ac:dyDescent="0.25">
      <c r="F383" s="27">
        <f>IF(A383="","",MONTH(A383))</f>
      </c>
      <c r="G383" s="27">
        <f>IF(B383="","",IFERROR(INDEX(Budget!$D$13:$D$28,MATCH(B383,Budget!$B$13:$B$28,0)),""))</f>
      </c>
      <c r="H383" s="27">
        <f>IF(A383="","",YEAR(A383))</f>
      </c>
    </row>
    <row r="384" spans="1:8" x14ac:dyDescent="0.25">
      <c r="A384" s="23"/>
      <c r="B384" s="24"/>
      <c r="C384" s="24"/>
      <c r="D384" s="25"/>
      <c r="E384" s="24"/>
      <c r="F384" s="26">
        <f>IF(A384="","",MONTH(A384))</f>
      </c>
      <c r="G384" s="26">
        <f>IF(B384="","",IFERROR(INDEX(Budget!$D$13:$D$28,MATCH(B384,Budget!$B$13:$B$28,0)),""))</f>
      </c>
      <c r="H384" s="26">
        <f>IF(A384="","",YEAR(A384))</f>
      </c>
    </row>
    <row r="385" spans="2:8" x14ac:dyDescent="0.25">
      <c r="F385" s="27">
        <f>IF(A385="","",MONTH(A385))</f>
      </c>
      <c r="G385" s="27">
        <f>IF(B385="","",IFERROR(INDEX(Budget!$D$13:$D$28,MATCH(B385,Budget!$B$13:$B$28,0)),""))</f>
      </c>
      <c r="H385" s="27">
        <f>IF(A385="","",YEAR(A385))</f>
      </c>
    </row>
    <row r="386" spans="1:8" x14ac:dyDescent="0.25">
      <c r="A386" s="23"/>
      <c r="B386" s="24"/>
      <c r="C386" s="24"/>
      <c r="D386" s="25"/>
      <c r="E386" s="24"/>
      <c r="F386" s="26">
        <f>IF(A386="","",MONTH(A386))</f>
      </c>
      <c r="G386" s="26">
        <f>IF(B386="","",IFERROR(INDEX(Budget!$D$13:$D$28,MATCH(B386,Budget!$B$13:$B$28,0)),""))</f>
      </c>
      <c r="H386" s="26">
        <f>IF(A386="","",YEAR(A386))</f>
      </c>
    </row>
    <row r="387" spans="2:8" x14ac:dyDescent="0.25">
      <c r="F387" s="27">
        <f>IF(A387="","",MONTH(A387))</f>
      </c>
      <c r="G387" s="27">
        <f>IF(B387="","",IFERROR(INDEX(Budget!$D$13:$D$28,MATCH(B387,Budget!$B$13:$B$28,0)),""))</f>
      </c>
      <c r="H387" s="27">
        <f>IF(A387="","",YEAR(A387))</f>
      </c>
    </row>
    <row r="388" spans="1:8" x14ac:dyDescent="0.25">
      <c r="A388" s="23"/>
      <c r="B388" s="24"/>
      <c r="C388" s="24"/>
      <c r="D388" s="25"/>
      <c r="E388" s="24"/>
      <c r="F388" s="26">
        <f>IF(A388="","",MONTH(A388))</f>
      </c>
      <c r="G388" s="26">
        <f>IF(B388="","",IFERROR(INDEX(Budget!$D$13:$D$28,MATCH(B388,Budget!$B$13:$B$28,0)),""))</f>
      </c>
      <c r="H388" s="26">
        <f>IF(A388="","",YEAR(A388))</f>
      </c>
    </row>
    <row r="389" spans="2:8" x14ac:dyDescent="0.25">
      <c r="F389" s="27">
        <f>IF(A389="","",MONTH(A389))</f>
      </c>
      <c r="G389" s="27">
        <f>IF(B389="","",IFERROR(INDEX(Budget!$D$13:$D$28,MATCH(B389,Budget!$B$13:$B$28,0)),""))</f>
      </c>
      <c r="H389" s="27">
        <f>IF(A389="","",YEAR(A389))</f>
      </c>
    </row>
    <row r="390" spans="1:8" x14ac:dyDescent="0.25">
      <c r="A390" s="23"/>
      <c r="B390" s="24"/>
      <c r="C390" s="24"/>
      <c r="D390" s="25"/>
      <c r="E390" s="24"/>
      <c r="F390" s="26">
        <f>IF(A390="","",MONTH(A390))</f>
      </c>
      <c r="G390" s="26">
        <f>IF(B390="","",IFERROR(INDEX(Budget!$D$13:$D$28,MATCH(B390,Budget!$B$13:$B$28,0)),""))</f>
      </c>
      <c r="H390" s="26">
        <f>IF(A390="","",YEAR(A390))</f>
      </c>
    </row>
    <row r="391" spans="2:8" x14ac:dyDescent="0.25">
      <c r="F391" s="27">
        <f>IF(A391="","",MONTH(A391))</f>
      </c>
      <c r="G391" s="27">
        <f>IF(B391="","",IFERROR(INDEX(Budget!$D$13:$D$28,MATCH(B391,Budget!$B$13:$B$28,0)),""))</f>
      </c>
      <c r="H391" s="27">
        <f>IF(A391="","",YEAR(A391))</f>
      </c>
    </row>
    <row r="392" spans="1:8" x14ac:dyDescent="0.25">
      <c r="A392" s="23"/>
      <c r="B392" s="24"/>
      <c r="C392" s="24"/>
      <c r="D392" s="25"/>
      <c r="E392" s="24"/>
      <c r="F392" s="26">
        <f>IF(A392="","",MONTH(A392))</f>
      </c>
      <c r="G392" s="26">
        <f>IF(B392="","",IFERROR(INDEX(Budget!$D$13:$D$28,MATCH(B392,Budget!$B$13:$B$28,0)),""))</f>
      </c>
      <c r="H392" s="26">
        <f>IF(A392="","",YEAR(A392))</f>
      </c>
    </row>
    <row r="393" spans="2:8" x14ac:dyDescent="0.25">
      <c r="F393" s="27">
        <f>IF(A393="","",MONTH(A393))</f>
      </c>
      <c r="G393" s="27">
        <f>IF(B393="","",IFERROR(INDEX(Budget!$D$13:$D$28,MATCH(B393,Budget!$B$13:$B$28,0)),""))</f>
      </c>
      <c r="H393" s="27">
        <f>IF(A393="","",YEAR(A393))</f>
      </c>
    </row>
    <row r="394" spans="1:8" x14ac:dyDescent="0.25">
      <c r="A394" s="23"/>
      <c r="B394" s="24"/>
      <c r="C394" s="24"/>
      <c r="D394" s="25"/>
      <c r="E394" s="24"/>
      <c r="F394" s="26">
        <f>IF(A394="","",MONTH(A394))</f>
      </c>
      <c r="G394" s="26">
        <f>IF(B394="","",IFERROR(INDEX(Budget!$D$13:$D$28,MATCH(B394,Budget!$B$13:$B$28,0)),""))</f>
      </c>
      <c r="H394" s="26">
        <f>IF(A394="","",YEAR(A394))</f>
      </c>
    </row>
    <row r="395" spans="2:8" x14ac:dyDescent="0.25">
      <c r="F395" s="27">
        <f>IF(A395="","",MONTH(A395))</f>
      </c>
      <c r="G395" s="27">
        <f>IF(B395="","",IFERROR(INDEX(Budget!$D$13:$D$28,MATCH(B395,Budget!$B$13:$B$28,0)),""))</f>
      </c>
      <c r="H395" s="27">
        <f>IF(A395="","",YEAR(A395))</f>
      </c>
    </row>
    <row r="396" spans="1:8" x14ac:dyDescent="0.25">
      <c r="A396" s="23"/>
      <c r="B396" s="24"/>
      <c r="C396" s="24"/>
      <c r="D396" s="25"/>
      <c r="E396" s="24"/>
      <c r="F396" s="26">
        <f>IF(A396="","",MONTH(A396))</f>
      </c>
      <c r="G396" s="26">
        <f>IF(B396="","",IFERROR(INDEX(Budget!$D$13:$D$28,MATCH(B396,Budget!$B$13:$B$28,0)),""))</f>
      </c>
      <c r="H396" s="26">
        <f>IF(A396="","",YEAR(A396))</f>
      </c>
    </row>
    <row r="397" spans="2:8" x14ac:dyDescent="0.25">
      <c r="F397" s="27">
        <f>IF(A397="","",MONTH(A397))</f>
      </c>
      <c r="G397" s="27">
        <f>IF(B397="","",IFERROR(INDEX(Budget!$D$13:$D$28,MATCH(B397,Budget!$B$13:$B$28,0)),""))</f>
      </c>
      <c r="H397" s="27">
        <f>IF(A397="","",YEAR(A397))</f>
      </c>
    </row>
    <row r="398" spans="1:8" x14ac:dyDescent="0.25">
      <c r="A398" s="23"/>
      <c r="B398" s="24"/>
      <c r="C398" s="24"/>
      <c r="D398" s="25"/>
      <c r="E398" s="24"/>
      <c r="F398" s="26">
        <f>IF(A398="","",MONTH(A398))</f>
      </c>
      <c r="G398" s="26">
        <f>IF(B398="","",IFERROR(INDEX(Budget!$D$13:$D$28,MATCH(B398,Budget!$B$13:$B$28,0)),""))</f>
      </c>
      <c r="H398" s="26">
        <f>IF(A398="","",YEAR(A398))</f>
      </c>
    </row>
    <row r="399" spans="2:8" x14ac:dyDescent="0.25">
      <c r="F399" s="27">
        <f>IF(A399="","",MONTH(A399))</f>
      </c>
      <c r="G399" s="27">
        <f>IF(B399="","",IFERROR(INDEX(Budget!$D$13:$D$28,MATCH(B399,Budget!$B$13:$B$28,0)),""))</f>
      </c>
      <c r="H399" s="27">
        <f>IF(A399="","",YEAR(A399))</f>
      </c>
    </row>
    <row r="400" spans="1:8" x14ac:dyDescent="0.25">
      <c r="A400" s="23"/>
      <c r="B400" s="24"/>
      <c r="C400" s="24"/>
      <c r="D400" s="25"/>
      <c r="E400" s="24"/>
      <c r="F400" s="26">
        <f>IF(A400="","",MONTH(A400))</f>
      </c>
      <c r="G400" s="26">
        <f>IF(B400="","",IFERROR(INDEX(Budget!$D$13:$D$28,MATCH(B400,Budget!$B$13:$B$28,0)),""))</f>
      </c>
      <c r="H400" s="26">
        <f>IF(A400="","",YEAR(A400))</f>
      </c>
    </row>
    <row r="401" spans="2:8" x14ac:dyDescent="0.25">
      <c r="F401" s="27">
        <f>IF(A401="","",MONTH(A401))</f>
      </c>
      <c r="G401" s="27">
        <f>IF(B401="","",IFERROR(INDEX(Budget!$D$13:$D$28,MATCH(B401,Budget!$B$13:$B$28,0)),""))</f>
      </c>
      <c r="H401" s="27">
        <f>IF(A401="","",YEAR(A401))</f>
      </c>
    </row>
    <row r="402" spans="1:8" x14ac:dyDescent="0.25">
      <c r="A402" s="23"/>
      <c r="B402" s="24"/>
      <c r="C402" s="24"/>
      <c r="D402" s="25"/>
      <c r="E402" s="24"/>
      <c r="F402" s="26">
        <f>IF(A402="","",MONTH(A402))</f>
      </c>
      <c r="G402" s="26">
        <f>IF(B402="","",IFERROR(INDEX(Budget!$D$13:$D$28,MATCH(B402,Budget!$B$13:$B$28,0)),""))</f>
      </c>
      <c r="H402" s="26">
        <f>IF(A402="","",YEAR(A402))</f>
      </c>
    </row>
    <row r="403" spans="2:8" x14ac:dyDescent="0.25">
      <c r="F403" s="27">
        <f>IF(A403="","",MONTH(A403))</f>
      </c>
      <c r="G403" s="27">
        <f>IF(B403="","",IFERROR(INDEX(Budget!$D$13:$D$28,MATCH(B403,Budget!$B$13:$B$28,0)),""))</f>
      </c>
      <c r="H403" s="27">
        <f>IF(A403="","",YEAR(A403))</f>
      </c>
    </row>
    <row r="404" spans="1:8" x14ac:dyDescent="0.25">
      <c r="A404" s="23"/>
      <c r="B404" s="24"/>
      <c r="C404" s="24"/>
      <c r="D404" s="25"/>
      <c r="E404" s="24"/>
      <c r="F404" s="26">
        <f>IF(A404="","",MONTH(A404))</f>
      </c>
      <c r="G404" s="26">
        <f>IF(B404="","",IFERROR(INDEX(Budget!$D$13:$D$28,MATCH(B404,Budget!$B$13:$B$28,0)),""))</f>
      </c>
      <c r="H404" s="26">
        <f>IF(A404="","",YEAR(A404))</f>
      </c>
    </row>
    <row r="405" spans="2:8" x14ac:dyDescent="0.25">
      <c r="F405" s="27">
        <f>IF(A405="","",MONTH(A405))</f>
      </c>
      <c r="G405" s="27">
        <f>IF(B405="","",IFERROR(INDEX(Budget!$D$13:$D$28,MATCH(B405,Budget!$B$13:$B$28,0)),""))</f>
      </c>
      <c r="H405" s="27">
        <f>IF(A405="","",YEAR(A405))</f>
      </c>
    </row>
    <row r="406" spans="1:8" x14ac:dyDescent="0.25">
      <c r="A406" s="23"/>
      <c r="B406" s="24"/>
      <c r="C406" s="24"/>
      <c r="D406" s="25"/>
      <c r="E406" s="24"/>
      <c r="F406" s="26">
        <f>IF(A406="","",MONTH(A406))</f>
      </c>
      <c r="G406" s="26">
        <f>IF(B406="","",IFERROR(INDEX(Budget!$D$13:$D$28,MATCH(B406,Budget!$B$13:$B$28,0)),""))</f>
      </c>
      <c r="H406" s="26">
        <f>IF(A406="","",YEAR(A406))</f>
      </c>
    </row>
    <row r="407" spans="2:8" x14ac:dyDescent="0.25">
      <c r="F407" s="27">
        <f>IF(A407="","",MONTH(A407))</f>
      </c>
      <c r="G407" s="27">
        <f>IF(B407="","",IFERROR(INDEX(Budget!$D$13:$D$28,MATCH(B407,Budget!$B$13:$B$28,0)),""))</f>
      </c>
      <c r="H407" s="27">
        <f>IF(A407="","",YEAR(A407))</f>
      </c>
    </row>
    <row r="408" spans="1:8" x14ac:dyDescent="0.25">
      <c r="A408" s="23"/>
      <c r="B408" s="24"/>
      <c r="C408" s="24"/>
      <c r="D408" s="25"/>
      <c r="E408" s="24"/>
      <c r="F408" s="26">
        <f>IF(A408="","",MONTH(A408))</f>
      </c>
      <c r="G408" s="26">
        <f>IF(B408="","",IFERROR(INDEX(Budget!$D$13:$D$28,MATCH(B408,Budget!$B$13:$B$28,0)),""))</f>
      </c>
      <c r="H408" s="26">
        <f>IF(A408="","",YEAR(A408))</f>
      </c>
    </row>
    <row r="409" spans="2:8" x14ac:dyDescent="0.25">
      <c r="F409" s="27">
        <f>IF(A409="","",MONTH(A409))</f>
      </c>
      <c r="G409" s="27">
        <f>IF(B409="","",IFERROR(INDEX(Budget!$D$13:$D$28,MATCH(B409,Budget!$B$13:$B$28,0)),""))</f>
      </c>
      <c r="H409" s="27">
        <f>IF(A409="","",YEAR(A409))</f>
      </c>
    </row>
    <row r="410" spans="1:8" x14ac:dyDescent="0.25">
      <c r="A410" s="23"/>
      <c r="B410" s="24"/>
      <c r="C410" s="24"/>
      <c r="D410" s="25"/>
      <c r="E410" s="24"/>
      <c r="F410" s="26">
        <f>IF(A410="","",MONTH(A410))</f>
      </c>
      <c r="G410" s="26">
        <f>IF(B410="","",IFERROR(INDEX(Budget!$D$13:$D$28,MATCH(B410,Budget!$B$13:$B$28,0)),""))</f>
      </c>
      <c r="H410" s="26">
        <f>IF(A410="","",YEAR(A410))</f>
      </c>
    </row>
    <row r="411" spans="2:8" x14ac:dyDescent="0.25">
      <c r="F411" s="27">
        <f>IF(A411="","",MONTH(A411))</f>
      </c>
      <c r="G411" s="27">
        <f>IF(B411="","",IFERROR(INDEX(Budget!$D$13:$D$28,MATCH(B411,Budget!$B$13:$B$28,0)),""))</f>
      </c>
      <c r="H411" s="27">
        <f>IF(A411="","",YEAR(A411))</f>
      </c>
    </row>
    <row r="412" spans="1:8" x14ac:dyDescent="0.25">
      <c r="A412" s="23"/>
      <c r="B412" s="24"/>
      <c r="C412" s="24"/>
      <c r="D412" s="25"/>
      <c r="E412" s="24"/>
      <c r="F412" s="26">
        <f>IF(A412="","",MONTH(A412))</f>
      </c>
      <c r="G412" s="26">
        <f>IF(B412="","",IFERROR(INDEX(Budget!$D$13:$D$28,MATCH(B412,Budget!$B$13:$B$28,0)),""))</f>
      </c>
      <c r="H412" s="26">
        <f>IF(A412="","",YEAR(A412))</f>
      </c>
    </row>
    <row r="413" spans="2:8" x14ac:dyDescent="0.25">
      <c r="F413" s="27">
        <f>IF(A413="","",MONTH(A413))</f>
      </c>
      <c r="G413" s="27">
        <f>IF(B413="","",IFERROR(INDEX(Budget!$D$13:$D$28,MATCH(B413,Budget!$B$13:$B$28,0)),""))</f>
      </c>
      <c r="H413" s="27">
        <f>IF(A413="","",YEAR(A413))</f>
      </c>
    </row>
    <row r="414" spans="1:8" x14ac:dyDescent="0.25">
      <c r="A414" s="23"/>
      <c r="B414" s="24"/>
      <c r="C414" s="24"/>
      <c r="D414" s="25"/>
      <c r="E414" s="24"/>
      <c r="F414" s="26">
        <f>IF(A414="","",MONTH(A414))</f>
      </c>
      <c r="G414" s="26">
        <f>IF(B414="","",IFERROR(INDEX(Budget!$D$13:$D$28,MATCH(B414,Budget!$B$13:$B$28,0)),""))</f>
      </c>
      <c r="H414" s="26">
        <f>IF(A414="","",YEAR(A414))</f>
      </c>
    </row>
    <row r="415" spans="2:8" x14ac:dyDescent="0.25">
      <c r="F415" s="27">
        <f>IF(A415="","",MONTH(A415))</f>
      </c>
      <c r="G415" s="27">
        <f>IF(B415="","",IFERROR(INDEX(Budget!$D$13:$D$28,MATCH(B415,Budget!$B$13:$B$28,0)),""))</f>
      </c>
      <c r="H415" s="27">
        <f>IF(A415="","",YEAR(A415))</f>
      </c>
    </row>
    <row r="416" spans="1:8" x14ac:dyDescent="0.25">
      <c r="A416" s="23"/>
      <c r="B416" s="24"/>
      <c r="C416" s="24"/>
      <c r="D416" s="25"/>
      <c r="E416" s="24"/>
      <c r="F416" s="26">
        <f>IF(A416="","",MONTH(A416))</f>
      </c>
      <c r="G416" s="26">
        <f>IF(B416="","",IFERROR(INDEX(Budget!$D$13:$D$28,MATCH(B416,Budget!$B$13:$B$28,0)),""))</f>
      </c>
      <c r="H416" s="26">
        <f>IF(A416="","",YEAR(A416))</f>
      </c>
    </row>
    <row r="417" spans="2:8" x14ac:dyDescent="0.25">
      <c r="F417" s="27">
        <f>IF(A417="","",MONTH(A417))</f>
      </c>
      <c r="G417" s="27">
        <f>IF(B417="","",IFERROR(INDEX(Budget!$D$13:$D$28,MATCH(B417,Budget!$B$13:$B$28,0)),""))</f>
      </c>
      <c r="H417" s="27">
        <f>IF(A417="","",YEAR(A417))</f>
      </c>
    </row>
    <row r="418" spans="1:8" x14ac:dyDescent="0.25">
      <c r="A418" s="23"/>
      <c r="B418" s="24"/>
      <c r="C418" s="24"/>
      <c r="D418" s="25"/>
      <c r="E418" s="24"/>
      <c r="F418" s="26">
        <f>IF(A418="","",MONTH(A418))</f>
      </c>
      <c r="G418" s="26">
        <f>IF(B418="","",IFERROR(INDEX(Budget!$D$13:$D$28,MATCH(B418,Budget!$B$13:$B$28,0)),""))</f>
      </c>
      <c r="H418" s="26">
        <f>IF(A418="","",YEAR(A418))</f>
      </c>
    </row>
    <row r="419" spans="2:8" x14ac:dyDescent="0.25">
      <c r="F419" s="27">
        <f>IF(A419="","",MONTH(A419))</f>
      </c>
      <c r="G419" s="27">
        <f>IF(B419="","",IFERROR(INDEX(Budget!$D$13:$D$28,MATCH(B419,Budget!$B$13:$B$28,0)),""))</f>
      </c>
      <c r="H419" s="27">
        <f>IF(A419="","",YEAR(A419))</f>
      </c>
    </row>
    <row r="420" spans="1:8" x14ac:dyDescent="0.25">
      <c r="A420" s="23"/>
      <c r="B420" s="24"/>
      <c r="C420" s="24"/>
      <c r="D420" s="25"/>
      <c r="E420" s="24"/>
      <c r="F420" s="26">
        <f>IF(A420="","",MONTH(A420))</f>
      </c>
      <c r="G420" s="26">
        <f>IF(B420="","",IFERROR(INDEX(Budget!$D$13:$D$28,MATCH(B420,Budget!$B$13:$B$28,0)),""))</f>
      </c>
      <c r="H420" s="26">
        <f>IF(A420="","",YEAR(A420))</f>
      </c>
    </row>
    <row r="421" spans="2:8" x14ac:dyDescent="0.25">
      <c r="F421" s="27">
        <f>IF(A421="","",MONTH(A421))</f>
      </c>
      <c r="G421" s="27">
        <f>IF(B421="","",IFERROR(INDEX(Budget!$D$13:$D$28,MATCH(B421,Budget!$B$13:$B$28,0)),""))</f>
      </c>
      <c r="H421" s="27">
        <f>IF(A421="","",YEAR(A421))</f>
      </c>
    </row>
    <row r="422" spans="1:8" x14ac:dyDescent="0.25">
      <c r="A422" s="23"/>
      <c r="B422" s="24"/>
      <c r="C422" s="24"/>
      <c r="D422" s="25"/>
      <c r="E422" s="24"/>
      <c r="F422" s="26">
        <f>IF(A422="","",MONTH(A422))</f>
      </c>
      <c r="G422" s="26">
        <f>IF(B422="","",IFERROR(INDEX(Budget!$D$13:$D$28,MATCH(B422,Budget!$B$13:$B$28,0)),""))</f>
      </c>
      <c r="H422" s="26">
        <f>IF(A422="","",YEAR(A422))</f>
      </c>
    </row>
    <row r="423" spans="2:8" x14ac:dyDescent="0.25">
      <c r="F423" s="27">
        <f>IF(A423="","",MONTH(A423))</f>
      </c>
      <c r="G423" s="27">
        <f>IF(B423="","",IFERROR(INDEX(Budget!$D$13:$D$28,MATCH(B423,Budget!$B$13:$B$28,0)),""))</f>
      </c>
      <c r="H423" s="27">
        <f>IF(A423="","",YEAR(A423))</f>
      </c>
    </row>
    <row r="424" spans="1:8" x14ac:dyDescent="0.25">
      <c r="A424" s="23"/>
      <c r="B424" s="24"/>
      <c r="C424" s="24"/>
      <c r="D424" s="25"/>
      <c r="E424" s="24"/>
      <c r="F424" s="26">
        <f>IF(A424="","",MONTH(A424))</f>
      </c>
      <c r="G424" s="26">
        <f>IF(B424="","",IFERROR(INDEX(Budget!$D$13:$D$28,MATCH(B424,Budget!$B$13:$B$28,0)),""))</f>
      </c>
      <c r="H424" s="26">
        <f>IF(A424="","",YEAR(A424))</f>
      </c>
    </row>
    <row r="425" spans="2:8" x14ac:dyDescent="0.25">
      <c r="F425" s="27">
        <f>IF(A425="","",MONTH(A425))</f>
      </c>
      <c r="G425" s="27">
        <f>IF(B425="","",IFERROR(INDEX(Budget!$D$13:$D$28,MATCH(B425,Budget!$B$13:$B$28,0)),""))</f>
      </c>
      <c r="H425" s="27">
        <f>IF(A425="","",YEAR(A425))</f>
      </c>
    </row>
    <row r="426" spans="1:8" x14ac:dyDescent="0.25">
      <c r="A426" s="23"/>
      <c r="B426" s="24"/>
      <c r="C426" s="24"/>
      <c r="D426" s="25"/>
      <c r="E426" s="24"/>
      <c r="F426" s="26">
        <f>IF(A426="","",MONTH(A426))</f>
      </c>
      <c r="G426" s="26">
        <f>IF(B426="","",IFERROR(INDEX(Budget!$D$13:$D$28,MATCH(B426,Budget!$B$13:$B$28,0)),""))</f>
      </c>
      <c r="H426" s="26">
        <f>IF(A426="","",YEAR(A426))</f>
      </c>
    </row>
    <row r="427" spans="2:8" x14ac:dyDescent="0.25">
      <c r="F427" s="27">
        <f>IF(A427="","",MONTH(A427))</f>
      </c>
      <c r="G427" s="27">
        <f>IF(B427="","",IFERROR(INDEX(Budget!$D$13:$D$28,MATCH(B427,Budget!$B$13:$B$28,0)),""))</f>
      </c>
      <c r="H427" s="27">
        <f>IF(A427="","",YEAR(A427))</f>
      </c>
    </row>
    <row r="428" spans="1:8" x14ac:dyDescent="0.25">
      <c r="A428" s="23"/>
      <c r="B428" s="24"/>
      <c r="C428" s="24"/>
      <c r="D428" s="25"/>
      <c r="E428" s="24"/>
      <c r="F428" s="26">
        <f>IF(A428="","",MONTH(A428))</f>
      </c>
      <c r="G428" s="26">
        <f>IF(B428="","",IFERROR(INDEX(Budget!$D$13:$D$28,MATCH(B428,Budget!$B$13:$B$28,0)),""))</f>
      </c>
      <c r="H428" s="26">
        <f>IF(A428="","",YEAR(A428))</f>
      </c>
    </row>
    <row r="429" spans="2:8" x14ac:dyDescent="0.25">
      <c r="F429" s="27">
        <f>IF(A429="","",MONTH(A429))</f>
      </c>
      <c r="G429" s="27">
        <f>IF(B429="","",IFERROR(INDEX(Budget!$D$13:$D$28,MATCH(B429,Budget!$B$13:$B$28,0)),""))</f>
      </c>
      <c r="H429" s="27">
        <f>IF(A429="","",YEAR(A429))</f>
      </c>
    </row>
    <row r="430" spans="1:8" x14ac:dyDescent="0.25">
      <c r="A430" s="23"/>
      <c r="B430" s="24"/>
      <c r="C430" s="24"/>
      <c r="D430" s="25"/>
      <c r="E430" s="24"/>
      <c r="F430" s="26">
        <f>IF(A430="","",MONTH(A430))</f>
      </c>
      <c r="G430" s="26">
        <f>IF(B430="","",IFERROR(INDEX(Budget!$D$13:$D$28,MATCH(B430,Budget!$B$13:$B$28,0)),""))</f>
      </c>
      <c r="H430" s="26">
        <f>IF(A430="","",YEAR(A430))</f>
      </c>
    </row>
    <row r="431" spans="2:8" x14ac:dyDescent="0.25">
      <c r="F431" s="27">
        <f>IF(A431="","",MONTH(A431))</f>
      </c>
      <c r="G431" s="27">
        <f>IF(B431="","",IFERROR(INDEX(Budget!$D$13:$D$28,MATCH(B431,Budget!$B$13:$B$28,0)),""))</f>
      </c>
      <c r="H431" s="27">
        <f>IF(A431="","",YEAR(A431))</f>
      </c>
    </row>
    <row r="432" spans="1:8" x14ac:dyDescent="0.25">
      <c r="A432" s="23"/>
      <c r="B432" s="24"/>
      <c r="C432" s="24"/>
      <c r="D432" s="25"/>
      <c r="E432" s="24"/>
      <c r="F432" s="26">
        <f>IF(A432="","",MONTH(A432))</f>
      </c>
      <c r="G432" s="26">
        <f>IF(B432="","",IFERROR(INDEX(Budget!$D$13:$D$28,MATCH(B432,Budget!$B$13:$B$28,0)),""))</f>
      </c>
      <c r="H432" s="26">
        <f>IF(A432="","",YEAR(A432))</f>
      </c>
    </row>
    <row r="433" spans="2:8" x14ac:dyDescent="0.25">
      <c r="F433" s="27">
        <f>IF(A433="","",MONTH(A433))</f>
      </c>
      <c r="G433" s="27">
        <f>IF(B433="","",IFERROR(INDEX(Budget!$D$13:$D$28,MATCH(B433,Budget!$B$13:$B$28,0)),""))</f>
      </c>
      <c r="H433" s="27">
        <f>IF(A433="","",YEAR(A433))</f>
      </c>
    </row>
    <row r="434" spans="1:8" x14ac:dyDescent="0.25">
      <c r="A434" s="23"/>
      <c r="B434" s="24"/>
      <c r="C434" s="24"/>
      <c r="D434" s="25"/>
      <c r="E434" s="24"/>
      <c r="F434" s="26">
        <f>IF(A434="","",MONTH(A434))</f>
      </c>
      <c r="G434" s="26">
        <f>IF(B434="","",IFERROR(INDEX(Budget!$D$13:$D$28,MATCH(B434,Budget!$B$13:$B$28,0)),""))</f>
      </c>
      <c r="H434" s="26">
        <f>IF(A434="","",YEAR(A434))</f>
      </c>
    </row>
    <row r="435" spans="2:8" x14ac:dyDescent="0.25">
      <c r="F435" s="27">
        <f>IF(A435="","",MONTH(A435))</f>
      </c>
      <c r="G435" s="27">
        <f>IF(B435="","",IFERROR(INDEX(Budget!$D$13:$D$28,MATCH(B435,Budget!$B$13:$B$28,0)),""))</f>
      </c>
      <c r="H435" s="27">
        <f>IF(A435="","",YEAR(A435))</f>
      </c>
    </row>
    <row r="436" spans="1:8" x14ac:dyDescent="0.25">
      <c r="A436" s="23"/>
      <c r="B436" s="24"/>
      <c r="C436" s="24"/>
      <c r="D436" s="25"/>
      <c r="E436" s="24"/>
      <c r="F436" s="26">
        <f>IF(A436="","",MONTH(A436))</f>
      </c>
      <c r="G436" s="26">
        <f>IF(B436="","",IFERROR(INDEX(Budget!$D$13:$D$28,MATCH(B436,Budget!$B$13:$B$28,0)),""))</f>
      </c>
      <c r="H436" s="26">
        <f>IF(A436="","",YEAR(A436))</f>
      </c>
    </row>
    <row r="437" spans="2:8" x14ac:dyDescent="0.25">
      <c r="F437" s="27">
        <f>IF(A437="","",MONTH(A437))</f>
      </c>
      <c r="G437" s="27">
        <f>IF(B437="","",IFERROR(INDEX(Budget!$D$13:$D$28,MATCH(B437,Budget!$B$13:$B$28,0)),""))</f>
      </c>
      <c r="H437" s="27">
        <f>IF(A437="","",YEAR(A437))</f>
      </c>
    </row>
    <row r="438" spans="1:8" x14ac:dyDescent="0.25">
      <c r="A438" s="23"/>
      <c r="B438" s="24"/>
      <c r="C438" s="24"/>
      <c r="D438" s="25"/>
      <c r="E438" s="24"/>
      <c r="F438" s="26">
        <f>IF(A438="","",MONTH(A438))</f>
      </c>
      <c r="G438" s="26">
        <f>IF(B438="","",IFERROR(INDEX(Budget!$D$13:$D$28,MATCH(B438,Budget!$B$13:$B$28,0)),""))</f>
      </c>
      <c r="H438" s="26">
        <f>IF(A438="","",YEAR(A438))</f>
      </c>
    </row>
    <row r="439" spans="2:8" x14ac:dyDescent="0.25">
      <c r="F439" s="27">
        <f>IF(A439="","",MONTH(A439))</f>
      </c>
      <c r="G439" s="27">
        <f>IF(B439="","",IFERROR(INDEX(Budget!$D$13:$D$28,MATCH(B439,Budget!$B$13:$B$28,0)),""))</f>
      </c>
      <c r="H439" s="27">
        <f>IF(A439="","",YEAR(A439))</f>
      </c>
    </row>
    <row r="440" spans="1:8" x14ac:dyDescent="0.25">
      <c r="A440" s="23"/>
      <c r="B440" s="24"/>
      <c r="C440" s="24"/>
      <c r="D440" s="25"/>
      <c r="E440" s="24"/>
      <c r="F440" s="26">
        <f>IF(A440="","",MONTH(A440))</f>
      </c>
      <c r="G440" s="26">
        <f>IF(B440="","",IFERROR(INDEX(Budget!$D$13:$D$28,MATCH(B440,Budget!$B$13:$B$28,0)),""))</f>
      </c>
      <c r="H440" s="26">
        <f>IF(A440="","",YEAR(A440))</f>
      </c>
    </row>
    <row r="441" spans="2:8" x14ac:dyDescent="0.25">
      <c r="F441" s="27">
        <f>IF(A441="","",MONTH(A441))</f>
      </c>
      <c r="G441" s="27">
        <f>IF(B441="","",IFERROR(INDEX(Budget!$D$13:$D$28,MATCH(B441,Budget!$B$13:$B$28,0)),""))</f>
      </c>
      <c r="H441" s="27">
        <f>IF(A441="","",YEAR(A441))</f>
      </c>
    </row>
    <row r="442" spans="1:8" x14ac:dyDescent="0.25">
      <c r="A442" s="23"/>
      <c r="B442" s="24"/>
      <c r="C442" s="24"/>
      <c r="D442" s="25"/>
      <c r="E442" s="24"/>
      <c r="F442" s="26">
        <f>IF(A442="","",MONTH(A442))</f>
      </c>
      <c r="G442" s="26">
        <f>IF(B442="","",IFERROR(INDEX(Budget!$D$13:$D$28,MATCH(B442,Budget!$B$13:$B$28,0)),""))</f>
      </c>
      <c r="H442" s="26">
        <f>IF(A442="","",YEAR(A442))</f>
      </c>
    </row>
    <row r="443" spans="2:8" x14ac:dyDescent="0.25">
      <c r="F443" s="27">
        <f>IF(A443="","",MONTH(A443))</f>
      </c>
      <c r="G443" s="27">
        <f>IF(B443="","",IFERROR(INDEX(Budget!$D$13:$D$28,MATCH(B443,Budget!$B$13:$B$28,0)),""))</f>
      </c>
      <c r="H443" s="27">
        <f>IF(A443="","",YEAR(A443))</f>
      </c>
    </row>
    <row r="444" spans="1:8" x14ac:dyDescent="0.25">
      <c r="A444" s="23"/>
      <c r="B444" s="24"/>
      <c r="C444" s="24"/>
      <c r="D444" s="25"/>
      <c r="E444" s="24"/>
      <c r="F444" s="26">
        <f>IF(A444="","",MONTH(A444))</f>
      </c>
      <c r="G444" s="26">
        <f>IF(B444="","",IFERROR(INDEX(Budget!$D$13:$D$28,MATCH(B444,Budget!$B$13:$B$28,0)),""))</f>
      </c>
      <c r="H444" s="26">
        <f>IF(A444="","",YEAR(A444))</f>
      </c>
    </row>
    <row r="445" spans="2:8" x14ac:dyDescent="0.25">
      <c r="F445" s="27">
        <f>IF(A445="","",MONTH(A445))</f>
      </c>
      <c r="G445" s="27">
        <f>IF(B445="","",IFERROR(INDEX(Budget!$D$13:$D$28,MATCH(B445,Budget!$B$13:$B$28,0)),""))</f>
      </c>
      <c r="H445" s="27">
        <f>IF(A445="","",YEAR(A445))</f>
      </c>
    </row>
    <row r="446" spans="1:8" x14ac:dyDescent="0.25">
      <c r="A446" s="23"/>
      <c r="B446" s="24"/>
      <c r="C446" s="24"/>
      <c r="D446" s="25"/>
      <c r="E446" s="24"/>
      <c r="F446" s="26">
        <f>IF(A446="","",MONTH(A446))</f>
      </c>
      <c r="G446" s="26">
        <f>IF(B446="","",IFERROR(INDEX(Budget!$D$13:$D$28,MATCH(B446,Budget!$B$13:$B$28,0)),""))</f>
      </c>
      <c r="H446" s="26">
        <f>IF(A446="","",YEAR(A446))</f>
      </c>
    </row>
    <row r="447" spans="2:8" x14ac:dyDescent="0.25">
      <c r="F447" s="27">
        <f>IF(A447="","",MONTH(A447))</f>
      </c>
      <c r="G447" s="27">
        <f>IF(B447="","",IFERROR(INDEX(Budget!$D$13:$D$28,MATCH(B447,Budget!$B$13:$B$28,0)),""))</f>
      </c>
      <c r="H447" s="27">
        <f>IF(A447="","",YEAR(A447))</f>
      </c>
    </row>
    <row r="448" spans="1:8" x14ac:dyDescent="0.25">
      <c r="A448" s="23"/>
      <c r="B448" s="24"/>
      <c r="C448" s="24"/>
      <c r="D448" s="25"/>
      <c r="E448" s="24"/>
      <c r="F448" s="26">
        <f>IF(A448="","",MONTH(A448))</f>
      </c>
      <c r="G448" s="26">
        <f>IF(B448="","",IFERROR(INDEX(Budget!$D$13:$D$28,MATCH(B448,Budget!$B$13:$B$28,0)),""))</f>
      </c>
      <c r="H448" s="26">
        <f>IF(A448="","",YEAR(A448))</f>
      </c>
    </row>
    <row r="449" spans="2:8" x14ac:dyDescent="0.25">
      <c r="F449" s="27">
        <f>IF(A449="","",MONTH(A449))</f>
      </c>
      <c r="G449" s="27">
        <f>IF(B449="","",IFERROR(INDEX(Budget!$D$13:$D$28,MATCH(B449,Budget!$B$13:$B$28,0)),""))</f>
      </c>
      <c r="H449" s="27">
        <f>IF(A449="","",YEAR(A449))</f>
      </c>
    </row>
    <row r="450" spans="1:8" x14ac:dyDescent="0.25">
      <c r="A450" s="23"/>
      <c r="B450" s="24"/>
      <c r="C450" s="24"/>
      <c r="D450" s="25"/>
      <c r="E450" s="24"/>
      <c r="F450" s="26">
        <f>IF(A450="","",MONTH(A450))</f>
      </c>
      <c r="G450" s="26">
        <f>IF(B450="","",IFERROR(INDEX(Budget!$D$13:$D$28,MATCH(B450,Budget!$B$13:$B$28,0)),""))</f>
      </c>
      <c r="H450" s="26">
        <f>IF(A450="","",YEAR(A450))</f>
      </c>
    </row>
    <row r="451" spans="2:8" x14ac:dyDescent="0.25">
      <c r="F451" s="27">
        <f>IF(A451="","",MONTH(A451))</f>
      </c>
      <c r="G451" s="27">
        <f>IF(B451="","",IFERROR(INDEX(Budget!$D$13:$D$28,MATCH(B451,Budget!$B$13:$B$28,0)),""))</f>
      </c>
      <c r="H451" s="27">
        <f>IF(A451="","",YEAR(A451))</f>
      </c>
    </row>
    <row r="452" spans="1:8" x14ac:dyDescent="0.25">
      <c r="A452" s="23"/>
      <c r="B452" s="24"/>
      <c r="C452" s="24"/>
      <c r="D452" s="25"/>
      <c r="E452" s="24"/>
      <c r="F452" s="26">
        <f>IF(A452="","",MONTH(A452))</f>
      </c>
      <c r="G452" s="26">
        <f>IF(B452="","",IFERROR(INDEX(Budget!$D$13:$D$28,MATCH(B452,Budget!$B$13:$B$28,0)),""))</f>
      </c>
      <c r="H452" s="26">
        <f>IF(A452="","",YEAR(A452))</f>
      </c>
    </row>
    <row r="453" spans="2:8" x14ac:dyDescent="0.25">
      <c r="F453" s="27">
        <f>IF(A453="","",MONTH(A453))</f>
      </c>
      <c r="G453" s="27">
        <f>IF(B453="","",IFERROR(INDEX(Budget!$D$13:$D$28,MATCH(B453,Budget!$B$13:$B$28,0)),""))</f>
      </c>
      <c r="H453" s="27">
        <f>IF(A453="","",YEAR(A453))</f>
      </c>
    </row>
    <row r="454" spans="1:8" x14ac:dyDescent="0.25">
      <c r="A454" s="23"/>
      <c r="B454" s="24"/>
      <c r="C454" s="24"/>
      <c r="D454" s="25"/>
      <c r="E454" s="24"/>
      <c r="F454" s="26">
        <f>IF(A454="","",MONTH(A454))</f>
      </c>
      <c r="G454" s="26">
        <f>IF(B454="","",IFERROR(INDEX(Budget!$D$13:$D$28,MATCH(B454,Budget!$B$13:$B$28,0)),""))</f>
      </c>
      <c r="H454" s="26">
        <f>IF(A454="","",YEAR(A454))</f>
      </c>
    </row>
    <row r="455" spans="2:8" x14ac:dyDescent="0.25">
      <c r="F455" s="27">
        <f>IF(A455="","",MONTH(A455))</f>
      </c>
      <c r="G455" s="27">
        <f>IF(B455="","",IFERROR(INDEX(Budget!$D$13:$D$28,MATCH(B455,Budget!$B$13:$B$28,0)),""))</f>
      </c>
      <c r="H455" s="27">
        <f>IF(A455="","",YEAR(A455))</f>
      </c>
    </row>
    <row r="456" spans="1:8" x14ac:dyDescent="0.25">
      <c r="A456" s="23"/>
      <c r="B456" s="24"/>
      <c r="C456" s="24"/>
      <c r="D456" s="25"/>
      <c r="E456" s="24"/>
      <c r="F456" s="26">
        <f>IF(A456="","",MONTH(A456))</f>
      </c>
      <c r="G456" s="26">
        <f>IF(B456="","",IFERROR(INDEX(Budget!$D$13:$D$28,MATCH(B456,Budget!$B$13:$B$28,0)),""))</f>
      </c>
      <c r="H456" s="26">
        <f>IF(A456="","",YEAR(A456))</f>
      </c>
    </row>
    <row r="457" spans="2:8" x14ac:dyDescent="0.25">
      <c r="F457" s="27">
        <f>IF(A457="","",MONTH(A457))</f>
      </c>
      <c r="G457" s="27">
        <f>IF(B457="","",IFERROR(INDEX(Budget!$D$13:$D$28,MATCH(B457,Budget!$B$13:$B$28,0)),""))</f>
      </c>
      <c r="H457" s="27">
        <f>IF(A457="","",YEAR(A457))</f>
      </c>
    </row>
    <row r="458" spans="1:8" x14ac:dyDescent="0.25">
      <c r="A458" s="23"/>
      <c r="B458" s="24"/>
      <c r="C458" s="24"/>
      <c r="D458" s="25"/>
      <c r="E458" s="24"/>
      <c r="F458" s="26">
        <f>IF(A458="","",MONTH(A458))</f>
      </c>
      <c r="G458" s="26">
        <f>IF(B458="","",IFERROR(INDEX(Budget!$D$13:$D$28,MATCH(B458,Budget!$B$13:$B$28,0)),""))</f>
      </c>
      <c r="H458" s="26">
        <f>IF(A458="","",YEAR(A458))</f>
      </c>
    </row>
    <row r="459" spans="2:8" x14ac:dyDescent="0.25">
      <c r="F459" s="27">
        <f>IF(A459="","",MONTH(A459))</f>
      </c>
      <c r="G459" s="27">
        <f>IF(B459="","",IFERROR(INDEX(Budget!$D$13:$D$28,MATCH(B459,Budget!$B$13:$B$28,0)),""))</f>
      </c>
      <c r="H459" s="27">
        <f>IF(A459="","",YEAR(A459))</f>
      </c>
    </row>
    <row r="460" spans="1:8" x14ac:dyDescent="0.25">
      <c r="A460" s="23"/>
      <c r="B460" s="24"/>
      <c r="C460" s="24"/>
      <c r="D460" s="25"/>
      <c r="E460" s="24"/>
      <c r="F460" s="26">
        <f>IF(A460="","",MONTH(A460))</f>
      </c>
      <c r="G460" s="26">
        <f>IF(B460="","",IFERROR(INDEX(Budget!$D$13:$D$28,MATCH(B460,Budget!$B$13:$B$28,0)),""))</f>
      </c>
      <c r="H460" s="26">
        <f>IF(A460="","",YEAR(A460))</f>
      </c>
    </row>
    <row r="461" spans="2:8" x14ac:dyDescent="0.25">
      <c r="F461" s="27">
        <f>IF(A461="","",MONTH(A461))</f>
      </c>
      <c r="G461" s="27">
        <f>IF(B461="","",IFERROR(INDEX(Budget!$D$13:$D$28,MATCH(B461,Budget!$B$13:$B$28,0)),""))</f>
      </c>
      <c r="H461" s="27">
        <f>IF(A461="","",YEAR(A461))</f>
      </c>
    </row>
    <row r="462" spans="1:8" x14ac:dyDescent="0.25">
      <c r="A462" s="23"/>
      <c r="B462" s="24"/>
      <c r="C462" s="24"/>
      <c r="D462" s="25"/>
      <c r="E462" s="24"/>
      <c r="F462" s="26">
        <f>IF(A462="","",MONTH(A462))</f>
      </c>
      <c r="G462" s="26">
        <f>IF(B462="","",IFERROR(INDEX(Budget!$D$13:$D$28,MATCH(B462,Budget!$B$13:$B$28,0)),""))</f>
      </c>
      <c r="H462" s="26">
        <f>IF(A462="","",YEAR(A462))</f>
      </c>
    </row>
    <row r="463" spans="2:8" x14ac:dyDescent="0.25">
      <c r="F463" s="27">
        <f>IF(A463="","",MONTH(A463))</f>
      </c>
      <c r="G463" s="27">
        <f>IF(B463="","",IFERROR(INDEX(Budget!$D$13:$D$28,MATCH(B463,Budget!$B$13:$B$28,0)),""))</f>
      </c>
      <c r="H463" s="27">
        <f>IF(A463="","",YEAR(A463))</f>
      </c>
    </row>
    <row r="464" spans="1:8" x14ac:dyDescent="0.25">
      <c r="A464" s="23"/>
      <c r="B464" s="24"/>
      <c r="C464" s="24"/>
      <c r="D464" s="25"/>
      <c r="E464" s="24"/>
      <c r="F464" s="26">
        <f>IF(A464="","",MONTH(A464))</f>
      </c>
      <c r="G464" s="26">
        <f>IF(B464="","",IFERROR(INDEX(Budget!$D$13:$D$28,MATCH(B464,Budget!$B$13:$B$28,0)),""))</f>
      </c>
      <c r="H464" s="26">
        <f>IF(A464="","",YEAR(A464))</f>
      </c>
    </row>
    <row r="465" spans="2:8" x14ac:dyDescent="0.25">
      <c r="F465" s="27">
        <f>IF(A465="","",MONTH(A465))</f>
      </c>
      <c r="G465" s="27">
        <f>IF(B465="","",IFERROR(INDEX(Budget!$D$13:$D$28,MATCH(B465,Budget!$B$13:$B$28,0)),""))</f>
      </c>
      <c r="H465" s="27">
        <f>IF(A465="","",YEAR(A465))</f>
      </c>
    </row>
    <row r="466" spans="1:8" x14ac:dyDescent="0.25">
      <c r="A466" s="23"/>
      <c r="B466" s="24"/>
      <c r="C466" s="24"/>
      <c r="D466" s="25"/>
      <c r="E466" s="24"/>
      <c r="F466" s="26">
        <f>IF(A466="","",MONTH(A466))</f>
      </c>
      <c r="G466" s="26">
        <f>IF(B466="","",IFERROR(INDEX(Budget!$D$13:$D$28,MATCH(B466,Budget!$B$13:$B$28,0)),""))</f>
      </c>
      <c r="H466" s="26">
        <f>IF(A466="","",YEAR(A466))</f>
      </c>
    </row>
    <row r="467" spans="2:8" x14ac:dyDescent="0.25">
      <c r="F467" s="27">
        <f>IF(A467="","",MONTH(A467))</f>
      </c>
      <c r="G467" s="27">
        <f>IF(B467="","",IFERROR(INDEX(Budget!$D$13:$D$28,MATCH(B467,Budget!$B$13:$B$28,0)),""))</f>
      </c>
      <c r="H467" s="27">
        <f>IF(A467="","",YEAR(A467))</f>
      </c>
    </row>
    <row r="468" spans="1:8" x14ac:dyDescent="0.25">
      <c r="A468" s="23"/>
      <c r="B468" s="24"/>
      <c r="C468" s="24"/>
      <c r="D468" s="25"/>
      <c r="E468" s="24"/>
      <c r="F468" s="26">
        <f>IF(A468="","",MONTH(A468))</f>
      </c>
      <c r="G468" s="26">
        <f>IF(B468="","",IFERROR(INDEX(Budget!$D$13:$D$28,MATCH(B468,Budget!$B$13:$B$28,0)),""))</f>
      </c>
      <c r="H468" s="26">
        <f>IF(A468="","",YEAR(A468))</f>
      </c>
    </row>
    <row r="469" spans="2:8" x14ac:dyDescent="0.25">
      <c r="F469" s="27">
        <f>IF(A469="","",MONTH(A469))</f>
      </c>
      <c r="G469" s="27">
        <f>IF(B469="","",IFERROR(INDEX(Budget!$D$13:$D$28,MATCH(B469,Budget!$B$13:$B$28,0)),""))</f>
      </c>
      <c r="H469" s="27">
        <f>IF(A469="","",YEAR(A469))</f>
      </c>
    </row>
    <row r="470" spans="1:8" x14ac:dyDescent="0.25">
      <c r="A470" s="23"/>
      <c r="B470" s="24"/>
      <c r="C470" s="24"/>
      <c r="D470" s="25"/>
      <c r="E470" s="24"/>
      <c r="F470" s="26">
        <f>IF(A470="","",MONTH(A470))</f>
      </c>
      <c r="G470" s="26">
        <f>IF(B470="","",IFERROR(INDEX(Budget!$D$13:$D$28,MATCH(B470,Budget!$B$13:$B$28,0)),""))</f>
      </c>
      <c r="H470" s="26">
        <f>IF(A470="","",YEAR(A470))</f>
      </c>
    </row>
    <row r="471" spans="2:8" x14ac:dyDescent="0.25">
      <c r="F471" s="27">
        <f>IF(A471="","",MONTH(A471))</f>
      </c>
      <c r="G471" s="27">
        <f>IF(B471="","",IFERROR(INDEX(Budget!$D$13:$D$28,MATCH(B471,Budget!$B$13:$B$28,0)),""))</f>
      </c>
      <c r="H471" s="27">
        <f>IF(A471="","",YEAR(A471))</f>
      </c>
    </row>
    <row r="472" spans="1:8" x14ac:dyDescent="0.25">
      <c r="A472" s="23"/>
      <c r="B472" s="24"/>
      <c r="C472" s="24"/>
      <c r="D472" s="25"/>
      <c r="E472" s="24"/>
      <c r="F472" s="26">
        <f>IF(A472="","",MONTH(A472))</f>
      </c>
      <c r="G472" s="26">
        <f>IF(B472="","",IFERROR(INDEX(Budget!$D$13:$D$28,MATCH(B472,Budget!$B$13:$B$28,0)),""))</f>
      </c>
      <c r="H472" s="26">
        <f>IF(A472="","",YEAR(A472))</f>
      </c>
    </row>
    <row r="473" spans="2:8" x14ac:dyDescent="0.25">
      <c r="F473" s="27">
        <f>IF(A473="","",MONTH(A473))</f>
      </c>
      <c r="G473" s="27">
        <f>IF(B473="","",IFERROR(INDEX(Budget!$D$13:$D$28,MATCH(B473,Budget!$B$13:$B$28,0)),""))</f>
      </c>
      <c r="H473" s="27">
        <f>IF(A473="","",YEAR(A473))</f>
      </c>
    </row>
    <row r="474" spans="1:8" x14ac:dyDescent="0.25">
      <c r="A474" s="23"/>
      <c r="B474" s="24"/>
      <c r="C474" s="24"/>
      <c r="D474" s="25"/>
      <c r="E474" s="24"/>
      <c r="F474" s="26">
        <f>IF(A474="","",MONTH(A474))</f>
      </c>
      <c r="G474" s="26">
        <f>IF(B474="","",IFERROR(INDEX(Budget!$D$13:$D$28,MATCH(B474,Budget!$B$13:$B$28,0)),""))</f>
      </c>
      <c r="H474" s="26">
        <f>IF(A474="","",YEAR(A474))</f>
      </c>
    </row>
    <row r="475" spans="2:8" x14ac:dyDescent="0.25">
      <c r="F475" s="27">
        <f>IF(A475="","",MONTH(A475))</f>
      </c>
      <c r="G475" s="27">
        <f>IF(B475="","",IFERROR(INDEX(Budget!$D$13:$D$28,MATCH(B475,Budget!$B$13:$B$28,0)),""))</f>
      </c>
      <c r="H475" s="27">
        <f>IF(A475="","",YEAR(A475))</f>
      </c>
    </row>
    <row r="476" spans="1:8" x14ac:dyDescent="0.25">
      <c r="A476" s="23"/>
      <c r="B476" s="24"/>
      <c r="C476" s="24"/>
      <c r="D476" s="25"/>
      <c r="E476" s="24"/>
      <c r="F476" s="26">
        <f>IF(A476="","",MONTH(A476))</f>
      </c>
      <c r="G476" s="26">
        <f>IF(B476="","",IFERROR(INDEX(Budget!$D$13:$D$28,MATCH(B476,Budget!$B$13:$B$28,0)),""))</f>
      </c>
      <c r="H476" s="26">
        <f>IF(A476="","",YEAR(A476))</f>
      </c>
    </row>
    <row r="477" spans="2:8" x14ac:dyDescent="0.25">
      <c r="F477" s="27">
        <f>IF(A477="","",MONTH(A477))</f>
      </c>
      <c r="G477" s="27">
        <f>IF(B477="","",IFERROR(INDEX(Budget!$D$13:$D$28,MATCH(B477,Budget!$B$13:$B$28,0)),""))</f>
      </c>
      <c r="H477" s="27">
        <f>IF(A477="","",YEAR(A477))</f>
      </c>
    </row>
    <row r="478" spans="1:8" x14ac:dyDescent="0.25">
      <c r="A478" s="23"/>
      <c r="B478" s="24"/>
      <c r="C478" s="24"/>
      <c r="D478" s="25"/>
      <c r="E478" s="24"/>
      <c r="F478" s="26">
        <f>IF(A478="","",MONTH(A478))</f>
      </c>
      <c r="G478" s="26">
        <f>IF(B478="","",IFERROR(INDEX(Budget!$D$13:$D$28,MATCH(B478,Budget!$B$13:$B$28,0)),""))</f>
      </c>
      <c r="H478" s="26">
        <f>IF(A478="","",YEAR(A478))</f>
      </c>
    </row>
    <row r="479" spans="2:8" x14ac:dyDescent="0.25">
      <c r="F479" s="27">
        <f>IF(A479="","",MONTH(A479))</f>
      </c>
      <c r="G479" s="27">
        <f>IF(B479="","",IFERROR(INDEX(Budget!$D$13:$D$28,MATCH(B479,Budget!$B$13:$B$28,0)),""))</f>
      </c>
      <c r="H479" s="27">
        <f>IF(A479="","",YEAR(A479))</f>
      </c>
    </row>
    <row r="480" spans="1:8" x14ac:dyDescent="0.25">
      <c r="A480" s="23"/>
      <c r="B480" s="24"/>
      <c r="C480" s="24"/>
      <c r="D480" s="25"/>
      <c r="E480" s="24"/>
      <c r="F480" s="26">
        <f>IF(A480="","",MONTH(A480))</f>
      </c>
      <c r="G480" s="26">
        <f>IF(B480="","",IFERROR(INDEX(Budget!$D$13:$D$28,MATCH(B480,Budget!$B$13:$B$28,0)),""))</f>
      </c>
      <c r="H480" s="26">
        <f>IF(A480="","",YEAR(A480))</f>
      </c>
    </row>
    <row r="481" spans="2:8" x14ac:dyDescent="0.25">
      <c r="F481" s="27">
        <f>IF(A481="","",MONTH(A481))</f>
      </c>
      <c r="G481" s="27">
        <f>IF(B481="","",IFERROR(INDEX(Budget!$D$13:$D$28,MATCH(B481,Budget!$B$13:$B$28,0)),""))</f>
      </c>
      <c r="H481" s="27">
        <f>IF(A481="","",YEAR(A481))</f>
      </c>
    </row>
    <row r="482" spans="1:8" x14ac:dyDescent="0.25">
      <c r="A482" s="23"/>
      <c r="B482" s="24"/>
      <c r="C482" s="24"/>
      <c r="D482" s="25"/>
      <c r="E482" s="24"/>
      <c r="F482" s="26">
        <f>IF(A482="","",MONTH(A482))</f>
      </c>
      <c r="G482" s="26">
        <f>IF(B482="","",IFERROR(INDEX(Budget!$D$13:$D$28,MATCH(B482,Budget!$B$13:$B$28,0)),""))</f>
      </c>
      <c r="H482" s="26">
        <f>IF(A482="","",YEAR(A482))</f>
      </c>
    </row>
    <row r="483" spans="2:8" x14ac:dyDescent="0.25">
      <c r="F483" s="27">
        <f>IF(A483="","",MONTH(A483))</f>
      </c>
      <c r="G483" s="27">
        <f>IF(B483="","",IFERROR(INDEX(Budget!$D$13:$D$28,MATCH(B483,Budget!$B$13:$B$28,0)),""))</f>
      </c>
      <c r="H483" s="27">
        <f>IF(A483="","",YEAR(A483))</f>
      </c>
    </row>
    <row r="484" spans="1:8" x14ac:dyDescent="0.25">
      <c r="A484" s="23"/>
      <c r="B484" s="24"/>
      <c r="C484" s="24"/>
      <c r="D484" s="25"/>
      <c r="E484" s="24"/>
      <c r="F484" s="26">
        <f>IF(A484="","",MONTH(A484))</f>
      </c>
      <c r="G484" s="26">
        <f>IF(B484="","",IFERROR(INDEX(Budget!$D$13:$D$28,MATCH(B484,Budget!$B$13:$B$28,0)),""))</f>
      </c>
      <c r="H484" s="26">
        <f>IF(A484="","",YEAR(A484))</f>
      </c>
    </row>
    <row r="485" spans="2:8" x14ac:dyDescent="0.25">
      <c r="F485" s="27">
        <f>IF(A485="","",MONTH(A485))</f>
      </c>
      <c r="G485" s="27">
        <f>IF(B485="","",IFERROR(INDEX(Budget!$D$13:$D$28,MATCH(B485,Budget!$B$13:$B$28,0)),""))</f>
      </c>
      <c r="H485" s="27">
        <f>IF(A485="","",YEAR(A485))</f>
      </c>
    </row>
    <row r="486" spans="1:8" x14ac:dyDescent="0.25">
      <c r="A486" s="23"/>
      <c r="B486" s="24"/>
      <c r="C486" s="24"/>
      <c r="D486" s="25"/>
      <c r="E486" s="24"/>
      <c r="F486" s="26">
        <f>IF(A486="","",MONTH(A486))</f>
      </c>
      <c r="G486" s="26">
        <f>IF(B486="","",IFERROR(INDEX(Budget!$D$13:$D$28,MATCH(B486,Budget!$B$13:$B$28,0)),""))</f>
      </c>
      <c r="H486" s="26">
        <f>IF(A486="","",YEAR(A486))</f>
      </c>
    </row>
    <row r="487" spans="2:8" x14ac:dyDescent="0.25">
      <c r="F487" s="27">
        <f>IF(A487="","",MONTH(A487))</f>
      </c>
      <c r="G487" s="27">
        <f>IF(B487="","",IFERROR(INDEX(Budget!$D$13:$D$28,MATCH(B487,Budget!$B$13:$B$28,0)),""))</f>
      </c>
      <c r="H487" s="27">
        <f>IF(A487="","",YEAR(A487))</f>
      </c>
    </row>
    <row r="488" spans="1:8" x14ac:dyDescent="0.25">
      <c r="A488" s="23"/>
      <c r="B488" s="24"/>
      <c r="C488" s="24"/>
      <c r="D488" s="25"/>
      <c r="E488" s="24"/>
      <c r="F488" s="26">
        <f>IF(A488="","",MONTH(A488))</f>
      </c>
      <c r="G488" s="26">
        <f>IF(B488="","",IFERROR(INDEX(Budget!$D$13:$D$28,MATCH(B488,Budget!$B$13:$B$28,0)),""))</f>
      </c>
      <c r="H488" s="26">
        <f>IF(A488="","",YEAR(A488))</f>
      </c>
    </row>
    <row r="489" spans="2:8" x14ac:dyDescent="0.25">
      <c r="F489" s="27">
        <f>IF(A489="","",MONTH(A489))</f>
      </c>
      <c r="G489" s="27">
        <f>IF(B489="","",IFERROR(INDEX(Budget!$D$13:$D$28,MATCH(B489,Budget!$B$13:$B$28,0)),""))</f>
      </c>
      <c r="H489" s="27">
        <f>IF(A489="","",YEAR(A489))</f>
      </c>
    </row>
    <row r="490" spans="1:8" x14ac:dyDescent="0.25">
      <c r="A490" s="23"/>
      <c r="B490" s="24"/>
      <c r="C490" s="24"/>
      <c r="D490" s="25"/>
      <c r="E490" s="24"/>
      <c r="F490" s="26">
        <f>IF(A490="","",MONTH(A490))</f>
      </c>
      <c r="G490" s="26">
        <f>IF(B490="","",IFERROR(INDEX(Budget!$D$13:$D$28,MATCH(B490,Budget!$B$13:$B$28,0)),""))</f>
      </c>
      <c r="H490" s="26">
        <f>IF(A490="","",YEAR(A490))</f>
      </c>
    </row>
    <row r="491" spans="2:8" x14ac:dyDescent="0.25">
      <c r="F491" s="27">
        <f>IF(A491="","",MONTH(A491))</f>
      </c>
      <c r="G491" s="27">
        <f>IF(B491="","",IFERROR(INDEX(Budget!$D$13:$D$28,MATCH(B491,Budget!$B$13:$B$28,0)),""))</f>
      </c>
      <c r="H491" s="27">
        <f>IF(A491="","",YEAR(A491))</f>
      </c>
    </row>
    <row r="492" spans="1:8" x14ac:dyDescent="0.25">
      <c r="A492" s="23"/>
      <c r="B492" s="24"/>
      <c r="C492" s="24"/>
      <c r="D492" s="25"/>
      <c r="E492" s="24"/>
      <c r="F492" s="26">
        <f>IF(A492="","",MONTH(A492))</f>
      </c>
      <c r="G492" s="26">
        <f>IF(B492="","",IFERROR(INDEX(Budget!$D$13:$D$28,MATCH(B492,Budget!$B$13:$B$28,0)),""))</f>
      </c>
      <c r="H492" s="26">
        <f>IF(A492="","",YEAR(A492))</f>
      </c>
    </row>
    <row r="493" spans="2:8" x14ac:dyDescent="0.25">
      <c r="F493" s="27">
        <f>IF(A493="","",MONTH(A493))</f>
      </c>
      <c r="G493" s="27">
        <f>IF(B493="","",IFERROR(INDEX(Budget!$D$13:$D$28,MATCH(B493,Budget!$B$13:$B$28,0)),""))</f>
      </c>
      <c r="H493" s="27">
        <f>IF(A493="","",YEAR(A493))</f>
      </c>
    </row>
    <row r="494" spans="1:8" x14ac:dyDescent="0.25">
      <c r="A494" s="23"/>
      <c r="B494" s="24"/>
      <c r="C494" s="24"/>
      <c r="D494" s="25"/>
      <c r="E494" s="24"/>
      <c r="F494" s="26">
        <f>IF(A494="","",MONTH(A494))</f>
      </c>
      <c r="G494" s="26">
        <f>IF(B494="","",IFERROR(INDEX(Budget!$D$13:$D$28,MATCH(B494,Budget!$B$13:$B$28,0)),""))</f>
      </c>
      <c r="H494" s="26">
        <f>IF(A494="","",YEAR(A494))</f>
      </c>
    </row>
    <row r="495" spans="2:8" x14ac:dyDescent="0.25">
      <c r="F495" s="27">
        <f>IF(A495="","",MONTH(A495))</f>
      </c>
      <c r="G495" s="27">
        <f>IF(B495="","",IFERROR(INDEX(Budget!$D$13:$D$28,MATCH(B495,Budget!$B$13:$B$28,0)),""))</f>
      </c>
      <c r="H495" s="27">
        <f>IF(A495="","",YEAR(A495))</f>
      </c>
    </row>
    <row r="496" spans="1:8" x14ac:dyDescent="0.25">
      <c r="A496" s="23"/>
      <c r="B496" s="24"/>
      <c r="C496" s="24"/>
      <c r="D496" s="25"/>
      <c r="E496" s="24"/>
      <c r="F496" s="26">
        <f>IF(A496="","",MONTH(A496))</f>
      </c>
      <c r="G496" s="26">
        <f>IF(B496="","",IFERROR(INDEX(Budget!$D$13:$D$28,MATCH(B496,Budget!$B$13:$B$28,0)),""))</f>
      </c>
      <c r="H496" s="26">
        <f>IF(A496="","",YEAR(A496))</f>
      </c>
    </row>
    <row r="497" spans="2:8" x14ac:dyDescent="0.25">
      <c r="F497" s="27">
        <f>IF(A497="","",MONTH(A497))</f>
      </c>
      <c r="G497" s="27">
        <f>IF(B497="","",IFERROR(INDEX(Budget!$D$13:$D$28,MATCH(B497,Budget!$B$13:$B$28,0)),""))</f>
      </c>
      <c r="H497" s="27">
        <f>IF(A497="","",YEAR(A497))</f>
      </c>
    </row>
    <row r="498" spans="1:8" x14ac:dyDescent="0.25">
      <c r="A498" s="23"/>
      <c r="B498" s="24"/>
      <c r="C498" s="24"/>
      <c r="D498" s="25"/>
      <c r="E498" s="24"/>
      <c r="F498" s="26">
        <f>IF(A498="","",MONTH(A498))</f>
      </c>
      <c r="G498" s="26">
        <f>IF(B498="","",IFERROR(INDEX(Budget!$D$13:$D$28,MATCH(B498,Budget!$B$13:$B$28,0)),""))</f>
      </c>
      <c r="H498" s="26">
        <f>IF(A498="","",YEAR(A498))</f>
      </c>
    </row>
    <row r="499" spans="2:8" x14ac:dyDescent="0.25">
      <c r="F499" s="27">
        <f>IF(A499="","",MONTH(A499))</f>
      </c>
      <c r="G499" s="27">
        <f>IF(B499="","",IFERROR(INDEX(Budget!$D$13:$D$28,MATCH(B499,Budget!$B$13:$B$28,0)),""))</f>
      </c>
      <c r="H499" s="27">
        <f>IF(A499="","",YEAR(A499))</f>
      </c>
    </row>
    <row r="500" spans="1:8" x14ac:dyDescent="0.25">
      <c r="A500" s="23"/>
      <c r="B500" s="24"/>
      <c r="C500" s="24"/>
      <c r="D500" s="25"/>
      <c r="E500" s="24"/>
      <c r="F500" s="26">
        <f>IF(A500="","",MONTH(A500))</f>
      </c>
      <c r="G500" s="26">
        <f>IF(B500="","",IFERROR(INDEX(Budget!$D$13:$D$28,MATCH(B500,Budget!$B$13:$B$28,0)),""))</f>
      </c>
      <c r="H500" s="26">
        <f>IF(A500="","",YEAR(A500))</f>
      </c>
    </row>
    <row r="501" spans="2:8" x14ac:dyDescent="0.25">
      <c r="F501" s="27">
        <f>IF(A501="","",MONTH(A501))</f>
      </c>
      <c r="G501" s="27">
        <f>IF(B501="","",IFERROR(INDEX(Budget!$D$13:$D$28,MATCH(B501,Budget!$B$13:$B$28,0)),""))</f>
      </c>
      <c r="H501" s="27">
        <f>IF(A501="","",YEAR(A501))</f>
      </c>
    </row>
    <row r="502" spans="1:8" x14ac:dyDescent="0.25">
      <c r="A502" s="23"/>
      <c r="B502" s="24"/>
      <c r="C502" s="24"/>
      <c r="D502" s="25"/>
      <c r="E502" s="24"/>
      <c r="F502" s="26">
        <f>IF(A502="","",MONTH(A502))</f>
      </c>
      <c r="G502" s="26">
        <f>IF(B502="","",IFERROR(INDEX(Budget!$D$13:$D$28,MATCH(B502,Budget!$B$13:$B$28,0)),""))</f>
      </c>
      <c r="H502" s="26">
        <f>IF(A502="","",YEAR(A502))</f>
      </c>
    </row>
    <row r="503" spans="2:8" x14ac:dyDescent="0.25">
      <c r="F503" s="27">
        <f>IF(A503="","",MONTH(A503))</f>
      </c>
      <c r="G503" s="27">
        <f>IF(B503="","",IFERROR(INDEX(Budget!$D$13:$D$28,MATCH(B503,Budget!$B$13:$B$28,0)),""))</f>
      </c>
      <c r="H503" s="27">
        <f>IF(A503="","",YEAR(A503))</f>
      </c>
    </row>
    <row r="504" spans="1:8" x14ac:dyDescent="0.25">
      <c r="A504" s="23"/>
      <c r="B504" s="24"/>
      <c r="C504" s="24"/>
      <c r="D504" s="25"/>
      <c r="E504" s="24"/>
      <c r="F504" s="26">
        <f>IF(A504="","",MONTH(A504))</f>
      </c>
      <c r="G504" s="26">
        <f>IF(B504="","",IFERROR(INDEX(Budget!$D$13:$D$28,MATCH(B504,Budget!$B$13:$B$28,0)),""))</f>
      </c>
      <c r="H504" s="26">
        <f>IF(A504="","",YEAR(A504))</f>
      </c>
    </row>
    <row r="505" spans="2:8" x14ac:dyDescent="0.25">
      <c r="F505" s="27">
        <f>IF(A505="","",MONTH(A505))</f>
      </c>
      <c r="G505" s="27">
        <f>IF(B505="","",IFERROR(INDEX(Budget!$D$13:$D$28,MATCH(B505,Budget!$B$13:$B$28,0)),""))</f>
      </c>
      <c r="H505" s="27">
        <f>IF(A505="","",YEAR(A505))</f>
      </c>
    </row>
    <row r="506" spans="1:8" x14ac:dyDescent="0.25">
      <c r="A506" s="23"/>
      <c r="B506" s="24"/>
      <c r="C506" s="24"/>
      <c r="D506" s="25"/>
      <c r="E506" s="24"/>
      <c r="F506" s="26">
        <f>IF(A506="","",MONTH(A506))</f>
      </c>
      <c r="G506" s="26">
        <f>IF(B506="","",IFERROR(INDEX(Budget!$D$13:$D$28,MATCH(B506,Budget!$B$13:$B$28,0)),""))</f>
      </c>
      <c r="H506" s="26">
        <f>IF(A506="","",YEAR(A506))</f>
      </c>
    </row>
    <row r="507" spans="2:8" x14ac:dyDescent="0.25">
      <c r="F507" s="27">
        <f>IF(A507="","",MONTH(A507))</f>
      </c>
      <c r="G507" s="27">
        <f>IF(B507="","",IFERROR(INDEX(Budget!$D$13:$D$28,MATCH(B507,Budget!$B$13:$B$28,0)),""))</f>
      </c>
      <c r="H507" s="27">
        <f>IF(A507="","",YEAR(A507))</f>
      </c>
    </row>
    <row r="508" spans="1:8" x14ac:dyDescent="0.25">
      <c r="A508" s="23"/>
      <c r="B508" s="24"/>
      <c r="C508" s="24"/>
      <c r="D508" s="25"/>
      <c r="E508" s="24"/>
      <c r="F508" s="26">
        <f>IF(A508="","",MONTH(A508))</f>
      </c>
      <c r="G508" s="26">
        <f>IF(B508="","",IFERROR(INDEX(Budget!$D$13:$D$28,MATCH(B508,Budget!$B$13:$B$28,0)),""))</f>
      </c>
      <c r="H508" s="26">
        <f>IF(A508="","",YEAR(A508))</f>
      </c>
    </row>
    <row r="509" spans="2:8" x14ac:dyDescent="0.25">
      <c r="F509" s="27">
        <f>IF(A509="","",MONTH(A509))</f>
      </c>
      <c r="G509" s="27">
        <f>IF(B509="","",IFERROR(INDEX(Budget!$D$13:$D$28,MATCH(B509,Budget!$B$13:$B$28,0)),""))</f>
      </c>
      <c r="H509" s="27">
        <f>IF(A509="","",YEAR(A509))</f>
      </c>
    </row>
    <row r="510" spans="1:8" x14ac:dyDescent="0.25">
      <c r="A510" s="23"/>
      <c r="B510" s="24"/>
      <c r="C510" s="24"/>
      <c r="D510" s="25"/>
      <c r="E510" s="24"/>
      <c r="F510" s="26">
        <f>IF(A510="","",MONTH(A510))</f>
      </c>
      <c r="G510" s="26">
        <f>IF(B510="","",IFERROR(INDEX(Budget!$D$13:$D$28,MATCH(B510,Budget!$B$13:$B$28,0)),""))</f>
      </c>
      <c r="H510" s="26">
        <f>IF(A510="","",YEAR(A510))</f>
      </c>
    </row>
    <row r="511" spans="2:8" x14ac:dyDescent="0.25">
      <c r="F511" s="27">
        <f>IF(A511="","",MONTH(A511))</f>
      </c>
      <c r="G511" s="27">
        <f>IF(B511="","",IFERROR(INDEX(Budget!$D$13:$D$28,MATCH(B511,Budget!$B$13:$B$28,0)),""))</f>
      </c>
      <c r="H511" s="27">
        <f>IF(A511="","",YEAR(A511))</f>
      </c>
    </row>
    <row r="512" spans="1:8" x14ac:dyDescent="0.25">
      <c r="A512" s="23"/>
      <c r="B512" s="24"/>
      <c r="C512" s="24"/>
      <c r="D512" s="25"/>
      <c r="E512" s="24"/>
      <c r="F512" s="26">
        <f>IF(A512="","",MONTH(A512))</f>
      </c>
      <c r="G512" s="26">
        <f>IF(B512="","",IFERROR(INDEX(Budget!$D$13:$D$28,MATCH(B512,Budget!$B$13:$B$28,0)),""))</f>
      </c>
      <c r="H512" s="26">
        <f>IF(A512="","",YEAR(A512))</f>
      </c>
    </row>
    <row r="513" spans="2:8" x14ac:dyDescent="0.25">
      <c r="F513" s="27">
        <f>IF(A513="","",MONTH(A513))</f>
      </c>
      <c r="G513" s="27">
        <f>IF(B513="","",IFERROR(INDEX(Budget!$D$13:$D$28,MATCH(B513,Budget!$B$13:$B$28,0)),""))</f>
      </c>
      <c r="H513" s="27">
        <f>IF(A513="","",YEAR(A513))</f>
      </c>
    </row>
    <row r="514" spans="1:8" x14ac:dyDescent="0.25">
      <c r="A514" s="23"/>
      <c r="B514" s="24"/>
      <c r="C514" s="24"/>
      <c r="D514" s="25"/>
      <c r="E514" s="24"/>
      <c r="F514" s="26">
        <f>IF(A514="","",MONTH(A514))</f>
      </c>
      <c r="G514" s="26">
        <f>IF(B514="","",IFERROR(INDEX(Budget!$D$13:$D$28,MATCH(B514,Budget!$B$13:$B$28,0)),""))</f>
      </c>
      <c r="H514" s="26">
        <f>IF(A514="","",YEAR(A514))</f>
      </c>
    </row>
    <row r="515" spans="2:8" x14ac:dyDescent="0.25">
      <c r="F515" s="27">
        <f>IF(A515="","",MONTH(A515))</f>
      </c>
      <c r="G515" s="27">
        <f>IF(B515="","",IFERROR(INDEX(Budget!$D$13:$D$28,MATCH(B515,Budget!$B$13:$B$28,0)),""))</f>
      </c>
      <c r="H515" s="27">
        <f>IF(A515="","",YEAR(A515))</f>
      </c>
    </row>
    <row r="516" spans="1:8" x14ac:dyDescent="0.25">
      <c r="A516" s="23"/>
      <c r="B516" s="24"/>
      <c r="C516" s="24"/>
      <c r="D516" s="25"/>
      <c r="E516" s="24"/>
      <c r="F516" s="26">
        <f>IF(A516="","",MONTH(A516))</f>
      </c>
      <c r="G516" s="26">
        <f>IF(B516="","",IFERROR(INDEX(Budget!$D$13:$D$28,MATCH(B516,Budget!$B$13:$B$28,0)),""))</f>
      </c>
      <c r="H516" s="26">
        <f>IF(A516="","",YEAR(A516))</f>
      </c>
    </row>
    <row r="517" spans="2:8" x14ac:dyDescent="0.25">
      <c r="F517" s="27">
        <f>IF(A517="","",MONTH(A517))</f>
      </c>
      <c r="G517" s="27">
        <f>IF(B517="","",IFERROR(INDEX(Budget!$D$13:$D$28,MATCH(B517,Budget!$B$13:$B$28,0)),""))</f>
      </c>
      <c r="H517" s="27">
        <f>IF(A517="","",YEAR(A517))</f>
      </c>
    </row>
    <row r="518" spans="1:8" x14ac:dyDescent="0.25">
      <c r="A518" s="23"/>
      <c r="B518" s="24"/>
      <c r="C518" s="24"/>
      <c r="D518" s="25"/>
      <c r="E518" s="24"/>
      <c r="F518" s="26">
        <f>IF(A518="","",MONTH(A518))</f>
      </c>
      <c r="G518" s="26">
        <f>IF(B518="","",IFERROR(INDEX(Budget!$D$13:$D$28,MATCH(B518,Budget!$B$13:$B$28,0)),""))</f>
      </c>
      <c r="H518" s="26">
        <f>IF(A518="","",YEAR(A518))</f>
      </c>
    </row>
    <row r="519" spans="2:8" x14ac:dyDescent="0.25">
      <c r="F519" s="27">
        <f>IF(A519="","",MONTH(A519))</f>
      </c>
      <c r="G519" s="27">
        <f>IF(B519="","",IFERROR(INDEX(Budget!$D$13:$D$28,MATCH(B519,Budget!$B$13:$B$28,0)),""))</f>
      </c>
      <c r="H519" s="27">
        <f>IF(A519="","",YEAR(A519))</f>
      </c>
    </row>
    <row r="520" spans="1:8" x14ac:dyDescent="0.25">
      <c r="A520" s="23"/>
      <c r="B520" s="24"/>
      <c r="C520" s="24"/>
      <c r="D520" s="25"/>
      <c r="E520" s="24"/>
      <c r="F520" s="26">
        <f>IF(A520="","",MONTH(A520))</f>
      </c>
      <c r="G520" s="26">
        <f>IF(B520="","",IFERROR(INDEX(Budget!$D$13:$D$28,MATCH(B520,Budget!$B$13:$B$28,0)),""))</f>
      </c>
      <c r="H520" s="26">
        <f>IF(A520="","",YEAR(A520))</f>
      </c>
    </row>
    <row r="521" spans="2:8" x14ac:dyDescent="0.25">
      <c r="F521" s="27">
        <f>IF(A521="","",MONTH(A521))</f>
      </c>
      <c r="G521" s="27">
        <f>IF(B521="","",IFERROR(INDEX(Budget!$D$13:$D$28,MATCH(B521,Budget!$B$13:$B$28,0)),""))</f>
      </c>
      <c r="H521" s="27">
        <f>IF(A521="","",YEAR(A521))</f>
      </c>
    </row>
    <row r="522" spans="1:8" x14ac:dyDescent="0.25">
      <c r="A522" s="23"/>
      <c r="B522" s="24"/>
      <c r="C522" s="24"/>
      <c r="D522" s="25"/>
      <c r="E522" s="24"/>
      <c r="F522" s="26">
        <f>IF(A522="","",MONTH(A522))</f>
      </c>
      <c r="G522" s="26">
        <f>IF(B522="","",IFERROR(INDEX(Budget!$D$13:$D$28,MATCH(B522,Budget!$B$13:$B$28,0)),""))</f>
      </c>
      <c r="H522" s="26">
        <f>IF(A522="","",YEAR(A522))</f>
      </c>
    </row>
    <row r="523" spans="2:8" x14ac:dyDescent="0.25">
      <c r="F523" s="27">
        <f>IF(A523="","",MONTH(A523))</f>
      </c>
      <c r="G523" s="27">
        <f>IF(B523="","",IFERROR(INDEX(Budget!$D$13:$D$28,MATCH(B523,Budget!$B$13:$B$28,0)),""))</f>
      </c>
      <c r="H523" s="27">
        <f>IF(A523="","",YEAR(A523))</f>
      </c>
    </row>
    <row r="524" spans="1:8" x14ac:dyDescent="0.25">
      <c r="A524" s="23"/>
      <c r="B524" s="24"/>
      <c r="C524" s="24"/>
      <c r="D524" s="25"/>
      <c r="E524" s="24"/>
      <c r="F524" s="26">
        <f>IF(A524="","",MONTH(A524))</f>
      </c>
      <c r="G524" s="26">
        <f>IF(B524="","",IFERROR(INDEX(Budget!$D$13:$D$28,MATCH(B524,Budget!$B$13:$B$28,0)),""))</f>
      </c>
      <c r="H524" s="26">
        <f>IF(A524="","",YEAR(A524))</f>
      </c>
    </row>
    <row r="525" spans="2:8" x14ac:dyDescent="0.25">
      <c r="F525" s="27">
        <f>IF(A525="","",MONTH(A525))</f>
      </c>
      <c r="G525" s="27">
        <f>IF(B525="","",IFERROR(INDEX(Budget!$D$13:$D$28,MATCH(B525,Budget!$B$13:$B$28,0)),""))</f>
      </c>
      <c r="H525" s="27">
        <f>IF(A525="","",YEAR(A525))</f>
      </c>
    </row>
    <row r="526" spans="1:8" x14ac:dyDescent="0.25">
      <c r="A526" s="23"/>
      <c r="B526" s="24"/>
      <c r="C526" s="24"/>
      <c r="D526" s="25"/>
      <c r="E526" s="24"/>
      <c r="F526" s="26">
        <f>IF(A526="","",MONTH(A526))</f>
      </c>
      <c r="G526" s="26">
        <f>IF(B526="","",IFERROR(INDEX(Budget!$D$13:$D$28,MATCH(B526,Budget!$B$13:$B$28,0)),""))</f>
      </c>
      <c r="H526" s="26">
        <f>IF(A526="","",YEAR(A526))</f>
      </c>
    </row>
    <row r="527" spans="2:8" x14ac:dyDescent="0.25">
      <c r="F527" s="27">
        <f>IF(A527="","",MONTH(A527))</f>
      </c>
      <c r="G527" s="27">
        <f>IF(B527="","",IFERROR(INDEX(Budget!$D$13:$D$28,MATCH(B527,Budget!$B$13:$B$28,0)),""))</f>
      </c>
      <c r="H527" s="27">
        <f>IF(A527="","",YEAR(A527))</f>
      </c>
    </row>
    <row r="528" spans="1:8" x14ac:dyDescent="0.25">
      <c r="A528" s="23"/>
      <c r="B528" s="24"/>
      <c r="C528" s="24"/>
      <c r="D528" s="25"/>
      <c r="E528" s="24"/>
      <c r="F528" s="26">
        <f>IF(A528="","",MONTH(A528))</f>
      </c>
      <c r="G528" s="26">
        <f>IF(B528="","",IFERROR(INDEX(Budget!$D$13:$D$28,MATCH(B528,Budget!$B$13:$B$28,0)),""))</f>
      </c>
      <c r="H528" s="26">
        <f>IF(A528="","",YEAR(A528))</f>
      </c>
    </row>
    <row r="529" spans="2:8" x14ac:dyDescent="0.25">
      <c r="F529" s="27">
        <f>IF(A529="","",MONTH(A529))</f>
      </c>
      <c r="G529" s="27">
        <f>IF(B529="","",IFERROR(INDEX(Budget!$D$13:$D$28,MATCH(B529,Budget!$B$13:$B$28,0)),""))</f>
      </c>
      <c r="H529" s="27">
        <f>IF(A529="","",YEAR(A529))</f>
      </c>
    </row>
    <row r="530" spans="1:8" x14ac:dyDescent="0.25">
      <c r="A530" s="23"/>
      <c r="B530" s="24"/>
      <c r="C530" s="24"/>
      <c r="D530" s="25"/>
      <c r="E530" s="24"/>
      <c r="F530" s="26">
        <f>IF(A530="","",MONTH(A530))</f>
      </c>
      <c r="G530" s="26">
        <f>IF(B530="","",IFERROR(INDEX(Budget!$D$13:$D$28,MATCH(B530,Budget!$B$13:$B$28,0)),""))</f>
      </c>
      <c r="H530" s="26">
        <f>IF(A530="","",YEAR(A530))</f>
      </c>
    </row>
    <row r="531" spans="2:8" x14ac:dyDescent="0.25">
      <c r="F531" s="27">
        <f>IF(A531="","",MONTH(A531))</f>
      </c>
      <c r="G531" s="27">
        <f>IF(B531="","",IFERROR(INDEX(Budget!$D$13:$D$28,MATCH(B531,Budget!$B$13:$B$28,0)),""))</f>
      </c>
      <c r="H531" s="27">
        <f>IF(A531="","",YEAR(A531))</f>
      </c>
    </row>
    <row r="532" spans="1:8" x14ac:dyDescent="0.25">
      <c r="A532" s="23"/>
      <c r="B532" s="24"/>
      <c r="C532" s="24"/>
      <c r="D532" s="25"/>
      <c r="E532" s="24"/>
      <c r="F532" s="26">
        <f>IF(A532="","",MONTH(A532))</f>
      </c>
      <c r="G532" s="26">
        <f>IF(B532="","",IFERROR(INDEX(Budget!$D$13:$D$28,MATCH(B532,Budget!$B$13:$B$28,0)),""))</f>
      </c>
      <c r="H532" s="26">
        <f>IF(A532="","",YEAR(A532))</f>
      </c>
    </row>
    <row r="533" spans="2:8" x14ac:dyDescent="0.25">
      <c r="F533" s="27">
        <f>IF(A533="","",MONTH(A533))</f>
      </c>
      <c r="G533" s="27">
        <f>IF(B533="","",IFERROR(INDEX(Budget!$D$13:$D$28,MATCH(B533,Budget!$B$13:$B$28,0)),""))</f>
      </c>
      <c r="H533" s="27">
        <f>IF(A533="","",YEAR(A533))</f>
      </c>
    </row>
    <row r="534" spans="1:8" x14ac:dyDescent="0.25">
      <c r="A534" s="23"/>
      <c r="B534" s="24"/>
      <c r="C534" s="24"/>
      <c r="D534" s="25"/>
      <c r="E534" s="24"/>
      <c r="F534" s="26">
        <f>IF(A534="","",MONTH(A534))</f>
      </c>
      <c r="G534" s="26">
        <f>IF(B534="","",IFERROR(INDEX(Budget!$D$13:$D$28,MATCH(B534,Budget!$B$13:$B$28,0)),""))</f>
      </c>
      <c r="H534" s="26">
        <f>IF(A534="","",YEAR(A534))</f>
      </c>
    </row>
    <row r="535" spans="2:8" x14ac:dyDescent="0.25">
      <c r="F535" s="27">
        <f>IF(A535="","",MONTH(A535))</f>
      </c>
      <c r="G535" s="27">
        <f>IF(B535="","",IFERROR(INDEX(Budget!$D$13:$D$28,MATCH(B535,Budget!$B$13:$B$28,0)),""))</f>
      </c>
      <c r="H535" s="27">
        <f>IF(A535="","",YEAR(A535))</f>
      </c>
    </row>
    <row r="536" spans="1:8" x14ac:dyDescent="0.25">
      <c r="A536" s="23"/>
      <c r="B536" s="24"/>
      <c r="C536" s="24"/>
      <c r="D536" s="25"/>
      <c r="E536" s="24"/>
      <c r="F536" s="26">
        <f>IF(A536="","",MONTH(A536))</f>
      </c>
      <c r="G536" s="26">
        <f>IF(B536="","",IFERROR(INDEX(Budget!$D$13:$D$28,MATCH(B536,Budget!$B$13:$B$28,0)),""))</f>
      </c>
      <c r="H536" s="26">
        <f>IF(A536="","",YEAR(A536))</f>
      </c>
    </row>
    <row r="537" spans="2:8" x14ac:dyDescent="0.25">
      <c r="F537" s="27">
        <f>IF(A537="","",MONTH(A537))</f>
      </c>
      <c r="G537" s="27">
        <f>IF(B537="","",IFERROR(INDEX(Budget!$D$13:$D$28,MATCH(B537,Budget!$B$13:$B$28,0)),""))</f>
      </c>
      <c r="H537" s="27">
        <f>IF(A537="","",YEAR(A537))</f>
      </c>
    </row>
    <row r="538" spans="1:8" x14ac:dyDescent="0.25">
      <c r="A538" s="23"/>
      <c r="B538" s="24"/>
      <c r="C538" s="24"/>
      <c r="D538" s="25"/>
      <c r="E538" s="24"/>
      <c r="F538" s="26">
        <f>IF(A538="","",MONTH(A538))</f>
      </c>
      <c r="G538" s="26">
        <f>IF(B538="","",IFERROR(INDEX(Budget!$D$13:$D$28,MATCH(B538,Budget!$B$13:$B$28,0)),""))</f>
      </c>
      <c r="H538" s="26">
        <f>IF(A538="","",YEAR(A538))</f>
      </c>
    </row>
    <row r="539" spans="2:8" x14ac:dyDescent="0.25">
      <c r="F539" s="27">
        <f>IF(A539="","",MONTH(A539))</f>
      </c>
      <c r="G539" s="27">
        <f>IF(B539="","",IFERROR(INDEX(Budget!$D$13:$D$28,MATCH(B539,Budget!$B$13:$B$28,0)),""))</f>
      </c>
      <c r="H539" s="27">
        <f>IF(A539="","",YEAR(A539))</f>
      </c>
    </row>
    <row r="540" spans="1:8" x14ac:dyDescent="0.25">
      <c r="A540" s="23"/>
      <c r="B540" s="24"/>
      <c r="C540" s="24"/>
      <c r="D540" s="25"/>
      <c r="E540" s="24"/>
      <c r="F540" s="26">
        <f>IF(A540="","",MONTH(A540))</f>
      </c>
      <c r="G540" s="26">
        <f>IF(B540="","",IFERROR(INDEX(Budget!$D$13:$D$28,MATCH(B540,Budget!$B$13:$B$28,0)),""))</f>
      </c>
      <c r="H540" s="26">
        <f>IF(A540="","",YEAR(A540))</f>
      </c>
    </row>
    <row r="541" spans="2:8" x14ac:dyDescent="0.25">
      <c r="F541" s="27">
        <f>IF(A541="","",MONTH(A541))</f>
      </c>
      <c r="G541" s="27">
        <f>IF(B541="","",IFERROR(INDEX(Budget!$D$13:$D$28,MATCH(B541,Budget!$B$13:$B$28,0)),""))</f>
      </c>
      <c r="H541" s="27">
        <f>IF(A541="","",YEAR(A541))</f>
      </c>
    </row>
    <row r="542" spans="1:8" x14ac:dyDescent="0.25">
      <c r="A542" s="23"/>
      <c r="B542" s="24"/>
      <c r="C542" s="24"/>
      <c r="D542" s="25"/>
      <c r="E542" s="24"/>
      <c r="F542" s="26">
        <f>IF(A542="","",MONTH(A542))</f>
      </c>
      <c r="G542" s="26">
        <f>IF(B542="","",IFERROR(INDEX(Budget!$D$13:$D$28,MATCH(B542,Budget!$B$13:$B$28,0)),""))</f>
      </c>
      <c r="H542" s="26">
        <f>IF(A542="","",YEAR(A542))</f>
      </c>
    </row>
    <row r="543" spans="2:8" x14ac:dyDescent="0.25">
      <c r="F543" s="27">
        <f>IF(A543="","",MONTH(A543))</f>
      </c>
      <c r="G543" s="27">
        <f>IF(B543="","",IFERROR(INDEX(Budget!$D$13:$D$28,MATCH(B543,Budget!$B$13:$B$28,0)),""))</f>
      </c>
      <c r="H543" s="27">
        <f>IF(A543="","",YEAR(A543))</f>
      </c>
    </row>
    <row r="544" spans="1:8" x14ac:dyDescent="0.25">
      <c r="A544" s="23"/>
      <c r="B544" s="24"/>
      <c r="C544" s="24"/>
      <c r="D544" s="25"/>
      <c r="E544" s="24"/>
      <c r="F544" s="26">
        <f>IF(A544="","",MONTH(A544))</f>
      </c>
      <c r="G544" s="26">
        <f>IF(B544="","",IFERROR(INDEX(Budget!$D$13:$D$28,MATCH(B544,Budget!$B$13:$B$28,0)),""))</f>
      </c>
      <c r="H544" s="26">
        <f>IF(A544="","",YEAR(A544))</f>
      </c>
    </row>
    <row r="545" spans="2:8" x14ac:dyDescent="0.25">
      <c r="F545" s="27">
        <f>IF(A545="","",MONTH(A545))</f>
      </c>
      <c r="G545" s="27">
        <f>IF(B545="","",IFERROR(INDEX(Budget!$D$13:$D$28,MATCH(B545,Budget!$B$13:$B$28,0)),""))</f>
      </c>
      <c r="H545" s="27">
        <f>IF(A545="","",YEAR(A545))</f>
      </c>
    </row>
    <row r="546" spans="1:8" x14ac:dyDescent="0.25">
      <c r="A546" s="23"/>
      <c r="B546" s="24"/>
      <c r="C546" s="24"/>
      <c r="D546" s="25"/>
      <c r="E546" s="24"/>
      <c r="F546" s="26">
        <f>IF(A546="","",MONTH(A546))</f>
      </c>
      <c r="G546" s="26">
        <f>IF(B546="","",IFERROR(INDEX(Budget!$D$13:$D$28,MATCH(B546,Budget!$B$13:$B$28,0)),""))</f>
      </c>
      <c r="H546" s="26">
        <f>IF(A546="","",YEAR(A546))</f>
      </c>
    </row>
    <row r="547" spans="2:8" x14ac:dyDescent="0.25">
      <c r="F547" s="27">
        <f>IF(A547="","",MONTH(A547))</f>
      </c>
      <c r="G547" s="27">
        <f>IF(B547="","",IFERROR(INDEX(Budget!$D$13:$D$28,MATCH(B547,Budget!$B$13:$B$28,0)),""))</f>
      </c>
      <c r="H547" s="27">
        <f>IF(A547="","",YEAR(A547))</f>
      </c>
    </row>
    <row r="548" spans="1:8" x14ac:dyDescent="0.25">
      <c r="A548" s="23"/>
      <c r="B548" s="24"/>
      <c r="C548" s="24"/>
      <c r="D548" s="25"/>
      <c r="E548" s="24"/>
      <c r="F548" s="26">
        <f>IF(A548="","",MONTH(A548))</f>
      </c>
      <c r="G548" s="26">
        <f>IF(B548="","",IFERROR(INDEX(Budget!$D$13:$D$28,MATCH(B548,Budget!$B$13:$B$28,0)),""))</f>
      </c>
      <c r="H548" s="26">
        <f>IF(A548="","",YEAR(A548))</f>
      </c>
    </row>
    <row r="549" spans="2:8" x14ac:dyDescent="0.25">
      <c r="F549" s="27">
        <f>IF(A549="","",MONTH(A549))</f>
      </c>
      <c r="G549" s="27">
        <f>IF(B549="","",IFERROR(INDEX(Budget!$D$13:$D$28,MATCH(B549,Budget!$B$13:$B$28,0)),""))</f>
      </c>
      <c r="H549" s="27">
        <f>IF(A549="","",YEAR(A549))</f>
      </c>
    </row>
    <row r="550" spans="1:8" x14ac:dyDescent="0.25">
      <c r="A550" s="23"/>
      <c r="B550" s="24"/>
      <c r="C550" s="24"/>
      <c r="D550" s="25"/>
      <c r="E550" s="24"/>
      <c r="F550" s="26">
        <f>IF(A550="","",MONTH(A550))</f>
      </c>
      <c r="G550" s="26">
        <f>IF(B550="","",IFERROR(INDEX(Budget!$D$13:$D$28,MATCH(B550,Budget!$B$13:$B$28,0)),""))</f>
      </c>
      <c r="H550" s="26">
        <f>IF(A550="","",YEAR(A550))</f>
      </c>
    </row>
    <row r="551" spans="2:8" x14ac:dyDescent="0.25">
      <c r="F551" s="27">
        <f>IF(A551="","",MONTH(A551))</f>
      </c>
      <c r="G551" s="27">
        <f>IF(B551="","",IFERROR(INDEX(Budget!$D$13:$D$28,MATCH(B551,Budget!$B$13:$B$28,0)),""))</f>
      </c>
      <c r="H551" s="27">
        <f>IF(A551="","",YEAR(A551))</f>
      </c>
    </row>
    <row r="552" spans="1:8" x14ac:dyDescent="0.25">
      <c r="A552" s="23"/>
      <c r="B552" s="24"/>
      <c r="C552" s="24"/>
      <c r="D552" s="25"/>
      <c r="E552" s="24"/>
      <c r="F552" s="26">
        <f>IF(A552="","",MONTH(A552))</f>
      </c>
      <c r="G552" s="26">
        <f>IF(B552="","",IFERROR(INDEX(Budget!$D$13:$D$28,MATCH(B552,Budget!$B$13:$B$28,0)),""))</f>
      </c>
      <c r="H552" s="26">
        <f>IF(A552="","",YEAR(A552))</f>
      </c>
    </row>
    <row r="553" spans="2:8" x14ac:dyDescent="0.25">
      <c r="F553" s="27">
        <f>IF(A553="","",MONTH(A553))</f>
      </c>
      <c r="G553" s="27">
        <f>IF(B553="","",IFERROR(INDEX(Budget!$D$13:$D$28,MATCH(B553,Budget!$B$13:$B$28,0)),""))</f>
      </c>
      <c r="H553" s="27">
        <f>IF(A553="","",YEAR(A553))</f>
      </c>
    </row>
    <row r="554" spans="1:8" x14ac:dyDescent="0.25">
      <c r="A554" s="23"/>
      <c r="B554" s="24"/>
      <c r="C554" s="24"/>
      <c r="D554" s="25"/>
      <c r="E554" s="24"/>
      <c r="F554" s="26">
        <f>IF(A554="","",MONTH(A554))</f>
      </c>
      <c r="G554" s="26">
        <f>IF(B554="","",IFERROR(INDEX(Budget!$D$13:$D$28,MATCH(B554,Budget!$B$13:$B$28,0)),""))</f>
      </c>
      <c r="H554" s="26">
        <f>IF(A554="","",YEAR(A554))</f>
      </c>
    </row>
    <row r="555" spans="2:8" x14ac:dyDescent="0.25">
      <c r="F555" s="27">
        <f>IF(A555="","",MONTH(A555))</f>
      </c>
      <c r="G555" s="27">
        <f>IF(B555="","",IFERROR(INDEX(Budget!$D$13:$D$28,MATCH(B555,Budget!$B$13:$B$28,0)),""))</f>
      </c>
      <c r="H555" s="27">
        <f>IF(A555="","",YEAR(A555))</f>
      </c>
    </row>
    <row r="556" spans="1:8" x14ac:dyDescent="0.25">
      <c r="A556" s="23"/>
      <c r="B556" s="24"/>
      <c r="C556" s="24"/>
      <c r="D556" s="25"/>
      <c r="E556" s="24"/>
      <c r="F556" s="26">
        <f>IF(A556="","",MONTH(A556))</f>
      </c>
      <c r="G556" s="26">
        <f>IF(B556="","",IFERROR(INDEX(Budget!$D$13:$D$28,MATCH(B556,Budget!$B$13:$B$28,0)),""))</f>
      </c>
      <c r="H556" s="26">
        <f>IF(A556="","",YEAR(A556))</f>
      </c>
    </row>
    <row r="557" spans="2:8" x14ac:dyDescent="0.25">
      <c r="F557" s="27">
        <f>IF(A557="","",MONTH(A557))</f>
      </c>
      <c r="G557" s="27">
        <f>IF(B557="","",IFERROR(INDEX(Budget!$D$13:$D$28,MATCH(B557,Budget!$B$13:$B$28,0)),""))</f>
      </c>
      <c r="H557" s="27">
        <f>IF(A557="","",YEAR(A557))</f>
      </c>
    </row>
    <row r="558" spans="1:8" x14ac:dyDescent="0.25">
      <c r="A558" s="23"/>
      <c r="B558" s="24"/>
      <c r="C558" s="24"/>
      <c r="D558" s="25"/>
      <c r="E558" s="24"/>
      <c r="F558" s="26">
        <f>IF(A558="","",MONTH(A558))</f>
      </c>
      <c r="G558" s="26">
        <f>IF(B558="","",IFERROR(INDEX(Budget!$D$13:$D$28,MATCH(B558,Budget!$B$13:$B$28,0)),""))</f>
      </c>
      <c r="H558" s="26">
        <f>IF(A558="","",YEAR(A558))</f>
      </c>
    </row>
    <row r="559" spans="2:8" x14ac:dyDescent="0.25">
      <c r="F559" s="27">
        <f>IF(A559="","",MONTH(A559))</f>
      </c>
      <c r="G559" s="27">
        <f>IF(B559="","",IFERROR(INDEX(Budget!$D$13:$D$28,MATCH(B559,Budget!$B$13:$B$28,0)),""))</f>
      </c>
      <c r="H559" s="27">
        <f>IF(A559="","",YEAR(A559))</f>
      </c>
    </row>
    <row r="560" spans="1:8" x14ac:dyDescent="0.25">
      <c r="A560" s="23"/>
      <c r="B560" s="24"/>
      <c r="C560" s="24"/>
      <c r="D560" s="25"/>
      <c r="E560" s="24"/>
      <c r="F560" s="26">
        <f>IF(A560="","",MONTH(A560))</f>
      </c>
      <c r="G560" s="26">
        <f>IF(B560="","",IFERROR(INDEX(Budget!$D$13:$D$28,MATCH(B560,Budget!$B$13:$B$28,0)),""))</f>
      </c>
      <c r="H560" s="26">
        <f>IF(A560="","",YEAR(A560))</f>
      </c>
    </row>
    <row r="561" spans="2:8" x14ac:dyDescent="0.25">
      <c r="F561" s="27">
        <f>IF(A561="","",MONTH(A561))</f>
      </c>
      <c r="G561" s="27">
        <f>IF(B561="","",IFERROR(INDEX(Budget!$D$13:$D$28,MATCH(B561,Budget!$B$13:$B$28,0)),""))</f>
      </c>
      <c r="H561" s="27">
        <f>IF(A561="","",YEAR(A561))</f>
      </c>
    </row>
    <row r="562" spans="1:8" x14ac:dyDescent="0.25">
      <c r="A562" s="23"/>
      <c r="B562" s="24"/>
      <c r="C562" s="24"/>
      <c r="D562" s="25"/>
      <c r="E562" s="24"/>
      <c r="F562" s="26">
        <f>IF(A562="","",MONTH(A562))</f>
      </c>
      <c r="G562" s="26">
        <f>IF(B562="","",IFERROR(INDEX(Budget!$D$13:$D$28,MATCH(B562,Budget!$B$13:$B$28,0)),""))</f>
      </c>
      <c r="H562" s="26">
        <f>IF(A562="","",YEAR(A562))</f>
      </c>
    </row>
    <row r="563" spans="2:8" x14ac:dyDescent="0.25">
      <c r="F563" s="27">
        <f>IF(A563="","",MONTH(A563))</f>
      </c>
      <c r="G563" s="27">
        <f>IF(B563="","",IFERROR(INDEX(Budget!$D$13:$D$28,MATCH(B563,Budget!$B$13:$B$28,0)),""))</f>
      </c>
      <c r="H563" s="27">
        <f>IF(A563="","",YEAR(A563))</f>
      </c>
    </row>
    <row r="564" spans="1:8" x14ac:dyDescent="0.25">
      <c r="A564" s="23"/>
      <c r="B564" s="24"/>
      <c r="C564" s="24"/>
      <c r="D564" s="25"/>
      <c r="E564" s="24"/>
      <c r="F564" s="26">
        <f>IF(A564="","",MONTH(A564))</f>
      </c>
      <c r="G564" s="26">
        <f>IF(B564="","",IFERROR(INDEX(Budget!$D$13:$D$28,MATCH(B564,Budget!$B$13:$B$28,0)),""))</f>
      </c>
      <c r="H564" s="26">
        <f>IF(A564="","",YEAR(A564))</f>
      </c>
    </row>
    <row r="565" spans="2:8" x14ac:dyDescent="0.25">
      <c r="F565" s="27">
        <f>IF(A565="","",MONTH(A565))</f>
      </c>
      <c r="G565" s="27">
        <f>IF(B565="","",IFERROR(INDEX(Budget!$D$13:$D$28,MATCH(B565,Budget!$B$13:$B$28,0)),""))</f>
      </c>
      <c r="H565" s="27">
        <f>IF(A565="","",YEAR(A565))</f>
      </c>
    </row>
    <row r="566" spans="1:8" x14ac:dyDescent="0.25">
      <c r="A566" s="23"/>
      <c r="B566" s="24"/>
      <c r="C566" s="24"/>
      <c r="D566" s="25"/>
      <c r="E566" s="24"/>
      <c r="F566" s="26">
        <f>IF(A566="","",MONTH(A566))</f>
      </c>
      <c r="G566" s="26">
        <f>IF(B566="","",IFERROR(INDEX(Budget!$D$13:$D$28,MATCH(B566,Budget!$B$13:$B$28,0)),""))</f>
      </c>
      <c r="H566" s="26">
        <f>IF(A566="","",YEAR(A566))</f>
      </c>
    </row>
    <row r="567" spans="2:8" x14ac:dyDescent="0.25">
      <c r="F567" s="27">
        <f>IF(A567="","",MONTH(A567))</f>
      </c>
      <c r="G567" s="27">
        <f>IF(B567="","",IFERROR(INDEX(Budget!$D$13:$D$28,MATCH(B567,Budget!$B$13:$B$28,0)),""))</f>
      </c>
      <c r="H567" s="27">
        <f>IF(A567="","",YEAR(A567))</f>
      </c>
    </row>
    <row r="568" spans="1:8" x14ac:dyDescent="0.25">
      <c r="A568" s="23"/>
      <c r="B568" s="24"/>
      <c r="C568" s="24"/>
      <c r="D568" s="25"/>
      <c r="E568" s="24"/>
      <c r="F568" s="26">
        <f>IF(A568="","",MONTH(A568))</f>
      </c>
      <c r="G568" s="26">
        <f>IF(B568="","",IFERROR(INDEX(Budget!$D$13:$D$28,MATCH(B568,Budget!$B$13:$B$28,0)),""))</f>
      </c>
      <c r="H568" s="26">
        <f>IF(A568="","",YEAR(A568))</f>
      </c>
    </row>
    <row r="569" spans="2:8" x14ac:dyDescent="0.25">
      <c r="F569" s="27">
        <f>IF(A569="","",MONTH(A569))</f>
      </c>
      <c r="G569" s="27">
        <f>IF(B569="","",IFERROR(INDEX(Budget!$D$13:$D$28,MATCH(B569,Budget!$B$13:$B$28,0)),""))</f>
      </c>
      <c r="H569" s="27">
        <f>IF(A569="","",YEAR(A569))</f>
      </c>
    </row>
    <row r="570" spans="1:8" x14ac:dyDescent="0.25">
      <c r="A570" s="23"/>
      <c r="B570" s="24"/>
      <c r="C570" s="24"/>
      <c r="D570" s="25"/>
      <c r="E570" s="24"/>
      <c r="F570" s="26">
        <f>IF(A570="","",MONTH(A570))</f>
      </c>
      <c r="G570" s="26">
        <f>IF(B570="","",IFERROR(INDEX(Budget!$D$13:$D$28,MATCH(B570,Budget!$B$13:$B$28,0)),""))</f>
      </c>
      <c r="H570" s="26">
        <f>IF(A570="","",YEAR(A570))</f>
      </c>
    </row>
    <row r="571" spans="2:8" x14ac:dyDescent="0.25">
      <c r="F571" s="27">
        <f>IF(A571="","",MONTH(A571))</f>
      </c>
      <c r="G571" s="27">
        <f>IF(B571="","",IFERROR(INDEX(Budget!$D$13:$D$28,MATCH(B571,Budget!$B$13:$B$28,0)),""))</f>
      </c>
      <c r="H571" s="27">
        <f>IF(A571="","",YEAR(A571))</f>
      </c>
    </row>
    <row r="572" spans="1:8" x14ac:dyDescent="0.25">
      <c r="A572" s="23"/>
      <c r="B572" s="24"/>
      <c r="C572" s="24"/>
      <c r="D572" s="25"/>
      <c r="E572" s="24"/>
      <c r="F572" s="26">
        <f>IF(A572="","",MONTH(A572))</f>
      </c>
      <c r="G572" s="26">
        <f>IF(B572="","",IFERROR(INDEX(Budget!$D$13:$D$28,MATCH(B572,Budget!$B$13:$B$28,0)),""))</f>
      </c>
      <c r="H572" s="26">
        <f>IF(A572="","",YEAR(A572))</f>
      </c>
    </row>
    <row r="573" spans="2:8" x14ac:dyDescent="0.25">
      <c r="F573" s="27">
        <f>IF(A573="","",MONTH(A573))</f>
      </c>
      <c r="G573" s="27">
        <f>IF(B573="","",IFERROR(INDEX(Budget!$D$13:$D$28,MATCH(B573,Budget!$B$13:$B$28,0)),""))</f>
      </c>
      <c r="H573" s="27">
        <f>IF(A573="","",YEAR(A573))</f>
      </c>
    </row>
    <row r="574" spans="1:8" x14ac:dyDescent="0.25">
      <c r="A574" s="23"/>
      <c r="B574" s="24"/>
      <c r="C574" s="24"/>
      <c r="D574" s="25"/>
      <c r="E574" s="24"/>
      <c r="F574" s="26">
        <f>IF(A574="","",MONTH(A574))</f>
      </c>
      <c r="G574" s="26">
        <f>IF(B574="","",IFERROR(INDEX(Budget!$D$13:$D$28,MATCH(B574,Budget!$B$13:$B$28,0)),""))</f>
      </c>
      <c r="H574" s="26">
        <f>IF(A574="","",YEAR(A574))</f>
      </c>
    </row>
    <row r="575" spans="2:8" x14ac:dyDescent="0.25">
      <c r="F575" s="27">
        <f>IF(A575="","",MONTH(A575))</f>
      </c>
      <c r="G575" s="27">
        <f>IF(B575="","",IFERROR(INDEX(Budget!$D$13:$D$28,MATCH(B575,Budget!$B$13:$B$28,0)),""))</f>
      </c>
      <c r="H575" s="27">
        <f>IF(A575="","",YEAR(A575))</f>
      </c>
    </row>
    <row r="576" spans="1:8" x14ac:dyDescent="0.25">
      <c r="A576" s="23"/>
      <c r="B576" s="24"/>
      <c r="C576" s="24"/>
      <c r="D576" s="25"/>
      <c r="E576" s="24"/>
      <c r="F576" s="26">
        <f>IF(A576="","",MONTH(A576))</f>
      </c>
      <c r="G576" s="26">
        <f>IF(B576="","",IFERROR(INDEX(Budget!$D$13:$D$28,MATCH(B576,Budget!$B$13:$B$28,0)),""))</f>
      </c>
      <c r="H576" s="26">
        <f>IF(A576="","",YEAR(A576))</f>
      </c>
    </row>
    <row r="577" spans="2:8" x14ac:dyDescent="0.25">
      <c r="F577" s="27">
        <f>IF(A577="","",MONTH(A577))</f>
      </c>
      <c r="G577" s="27">
        <f>IF(B577="","",IFERROR(INDEX(Budget!$D$13:$D$28,MATCH(B577,Budget!$B$13:$B$28,0)),""))</f>
      </c>
      <c r="H577" s="27">
        <f>IF(A577="","",YEAR(A577))</f>
      </c>
    </row>
    <row r="578" spans="1:8" x14ac:dyDescent="0.25">
      <c r="A578" s="23"/>
      <c r="B578" s="24"/>
      <c r="C578" s="24"/>
      <c r="D578" s="25"/>
      <c r="E578" s="24"/>
      <c r="F578" s="26">
        <f>IF(A578="","",MONTH(A578))</f>
      </c>
      <c r="G578" s="26">
        <f>IF(B578="","",IFERROR(INDEX(Budget!$D$13:$D$28,MATCH(B578,Budget!$B$13:$B$28,0)),""))</f>
      </c>
      <c r="H578" s="26">
        <f>IF(A578="","",YEAR(A578))</f>
      </c>
    </row>
    <row r="579" spans="2:8" x14ac:dyDescent="0.25">
      <c r="F579" s="27">
        <f>IF(A579="","",MONTH(A579))</f>
      </c>
      <c r="G579" s="27">
        <f>IF(B579="","",IFERROR(INDEX(Budget!$D$13:$D$28,MATCH(B579,Budget!$B$13:$B$28,0)),""))</f>
      </c>
      <c r="H579" s="27">
        <f>IF(A579="","",YEAR(A579))</f>
      </c>
    </row>
    <row r="580" spans="1:8" x14ac:dyDescent="0.25">
      <c r="A580" s="23"/>
      <c r="B580" s="24"/>
      <c r="C580" s="24"/>
      <c r="D580" s="25"/>
      <c r="E580" s="24"/>
      <c r="F580" s="26">
        <f>IF(A580="","",MONTH(A580))</f>
      </c>
      <c r="G580" s="26">
        <f>IF(B580="","",IFERROR(INDEX(Budget!$D$13:$D$28,MATCH(B580,Budget!$B$13:$B$28,0)),""))</f>
      </c>
      <c r="H580" s="26">
        <f>IF(A580="","",YEAR(A580))</f>
      </c>
    </row>
    <row r="581" spans="2:8" x14ac:dyDescent="0.25">
      <c r="F581" s="27">
        <f>IF(A581="","",MONTH(A581))</f>
      </c>
      <c r="G581" s="27">
        <f>IF(B581="","",IFERROR(INDEX(Budget!$D$13:$D$28,MATCH(B581,Budget!$B$13:$B$28,0)),""))</f>
      </c>
      <c r="H581" s="27">
        <f>IF(A581="","",YEAR(A581))</f>
      </c>
    </row>
    <row r="582" spans="1:8" x14ac:dyDescent="0.25">
      <c r="A582" s="23"/>
      <c r="B582" s="24"/>
      <c r="C582" s="24"/>
      <c r="D582" s="25"/>
      <c r="E582" s="24"/>
      <c r="F582" s="26">
        <f>IF(A582="","",MONTH(A582))</f>
      </c>
      <c r="G582" s="26">
        <f>IF(B582="","",IFERROR(INDEX(Budget!$D$13:$D$28,MATCH(B582,Budget!$B$13:$B$28,0)),""))</f>
      </c>
      <c r="H582" s="26">
        <f>IF(A582="","",YEAR(A582))</f>
      </c>
    </row>
    <row r="583" spans="2:8" x14ac:dyDescent="0.25">
      <c r="F583" s="27">
        <f>IF(A583="","",MONTH(A583))</f>
      </c>
      <c r="G583" s="27">
        <f>IF(B583="","",IFERROR(INDEX(Budget!$D$13:$D$28,MATCH(B583,Budget!$B$13:$B$28,0)),""))</f>
      </c>
      <c r="H583" s="27">
        <f>IF(A583="","",YEAR(A583))</f>
      </c>
    </row>
    <row r="584" spans="1:8" x14ac:dyDescent="0.25">
      <c r="A584" s="23"/>
      <c r="B584" s="24"/>
      <c r="C584" s="24"/>
      <c r="D584" s="25"/>
      <c r="E584" s="24"/>
      <c r="F584" s="26">
        <f>IF(A584="","",MONTH(A584))</f>
      </c>
      <c r="G584" s="26">
        <f>IF(B584="","",IFERROR(INDEX(Budget!$D$13:$D$28,MATCH(B584,Budget!$B$13:$B$28,0)),""))</f>
      </c>
      <c r="H584" s="26">
        <f>IF(A584="","",YEAR(A584))</f>
      </c>
    </row>
    <row r="585" spans="2:8" x14ac:dyDescent="0.25">
      <c r="F585" s="27">
        <f>IF(A585="","",MONTH(A585))</f>
      </c>
      <c r="G585" s="27">
        <f>IF(B585="","",IFERROR(INDEX(Budget!$D$13:$D$28,MATCH(B585,Budget!$B$13:$B$28,0)),""))</f>
      </c>
      <c r="H585" s="27">
        <f>IF(A585="","",YEAR(A585))</f>
      </c>
    </row>
    <row r="586" spans="1:8" x14ac:dyDescent="0.25">
      <c r="A586" s="23"/>
      <c r="B586" s="24"/>
      <c r="C586" s="24"/>
      <c r="D586" s="25"/>
      <c r="E586" s="24"/>
      <c r="F586" s="26">
        <f>IF(A586="","",MONTH(A586))</f>
      </c>
      <c r="G586" s="26">
        <f>IF(B586="","",IFERROR(INDEX(Budget!$D$13:$D$28,MATCH(B586,Budget!$B$13:$B$28,0)),""))</f>
      </c>
      <c r="H586" s="26">
        <f>IF(A586="","",YEAR(A586))</f>
      </c>
    </row>
    <row r="587" spans="2:8" x14ac:dyDescent="0.25">
      <c r="F587" s="27">
        <f>IF(A587="","",MONTH(A587))</f>
      </c>
      <c r="G587" s="27">
        <f>IF(B587="","",IFERROR(INDEX(Budget!$D$13:$D$28,MATCH(B587,Budget!$B$13:$B$28,0)),""))</f>
      </c>
      <c r="H587" s="27">
        <f>IF(A587="","",YEAR(A587))</f>
      </c>
    </row>
    <row r="588" spans="1:8" x14ac:dyDescent="0.25">
      <c r="A588" s="23"/>
      <c r="B588" s="24"/>
      <c r="C588" s="24"/>
      <c r="D588" s="25"/>
      <c r="E588" s="24"/>
      <c r="F588" s="26">
        <f>IF(A588="","",MONTH(A588))</f>
      </c>
      <c r="G588" s="26">
        <f>IF(B588="","",IFERROR(INDEX(Budget!$D$13:$D$28,MATCH(B588,Budget!$B$13:$B$28,0)),""))</f>
      </c>
      <c r="H588" s="26">
        <f>IF(A588="","",YEAR(A588))</f>
      </c>
    </row>
    <row r="589" spans="2:8" x14ac:dyDescent="0.25">
      <c r="F589" s="27">
        <f>IF(A589="","",MONTH(A589))</f>
      </c>
      <c r="G589" s="27">
        <f>IF(B589="","",IFERROR(INDEX(Budget!$D$13:$D$28,MATCH(B589,Budget!$B$13:$B$28,0)),""))</f>
      </c>
      <c r="H589" s="27">
        <f>IF(A589="","",YEAR(A589))</f>
      </c>
    </row>
    <row r="590" spans="1:8" x14ac:dyDescent="0.25">
      <c r="A590" s="23"/>
      <c r="B590" s="24"/>
      <c r="C590" s="24"/>
      <c r="D590" s="25"/>
      <c r="E590" s="24"/>
      <c r="F590" s="26">
        <f>IF(A590="","",MONTH(A590))</f>
      </c>
      <c r="G590" s="26">
        <f>IF(B590="","",IFERROR(INDEX(Budget!$D$13:$D$28,MATCH(B590,Budget!$B$13:$B$28,0)),""))</f>
      </c>
      <c r="H590" s="26">
        <f>IF(A590="","",YEAR(A590))</f>
      </c>
    </row>
    <row r="591" spans="2:8" x14ac:dyDescent="0.25">
      <c r="F591" s="27">
        <f>IF(A591="","",MONTH(A591))</f>
      </c>
      <c r="G591" s="27">
        <f>IF(B591="","",IFERROR(INDEX(Budget!$D$13:$D$28,MATCH(B591,Budget!$B$13:$B$28,0)),""))</f>
      </c>
      <c r="H591" s="27">
        <f>IF(A591="","",YEAR(A591))</f>
      </c>
    </row>
    <row r="592" spans="1:8" x14ac:dyDescent="0.25">
      <c r="A592" s="23"/>
      <c r="B592" s="24"/>
      <c r="C592" s="24"/>
      <c r="D592" s="25"/>
      <c r="E592" s="24"/>
      <c r="F592" s="26">
        <f>IF(A592="","",MONTH(A592))</f>
      </c>
      <c r="G592" s="26">
        <f>IF(B592="","",IFERROR(INDEX(Budget!$D$13:$D$28,MATCH(B592,Budget!$B$13:$B$28,0)),""))</f>
      </c>
      <c r="H592" s="26">
        <f>IF(A592="","",YEAR(A592))</f>
      </c>
    </row>
    <row r="593" spans="2:8" x14ac:dyDescent="0.25">
      <c r="F593" s="27">
        <f>IF(A593="","",MONTH(A593))</f>
      </c>
      <c r="G593" s="27">
        <f>IF(B593="","",IFERROR(INDEX(Budget!$D$13:$D$28,MATCH(B593,Budget!$B$13:$B$28,0)),""))</f>
      </c>
      <c r="H593" s="27">
        <f>IF(A593="","",YEAR(A593))</f>
      </c>
    </row>
    <row r="594" spans="1:8" x14ac:dyDescent="0.25">
      <c r="A594" s="23"/>
      <c r="B594" s="24"/>
      <c r="C594" s="24"/>
      <c r="D594" s="25"/>
      <c r="E594" s="24"/>
      <c r="F594" s="26">
        <f>IF(A594="","",MONTH(A594))</f>
      </c>
      <c r="G594" s="26">
        <f>IF(B594="","",IFERROR(INDEX(Budget!$D$13:$D$28,MATCH(B594,Budget!$B$13:$B$28,0)),""))</f>
      </c>
      <c r="H594" s="26">
        <f>IF(A594="","",YEAR(A594))</f>
      </c>
    </row>
    <row r="595" spans="2:8" x14ac:dyDescent="0.25">
      <c r="F595" s="27">
        <f>IF(A595="","",MONTH(A595))</f>
      </c>
      <c r="G595" s="27">
        <f>IF(B595="","",IFERROR(INDEX(Budget!$D$13:$D$28,MATCH(B595,Budget!$B$13:$B$28,0)),""))</f>
      </c>
      <c r="H595" s="27">
        <f>IF(A595="","",YEAR(A595))</f>
      </c>
    </row>
    <row r="596" spans="1:8" x14ac:dyDescent="0.25">
      <c r="A596" s="23"/>
      <c r="B596" s="24"/>
      <c r="C596" s="24"/>
      <c r="D596" s="25"/>
      <c r="E596" s="24"/>
      <c r="F596" s="26">
        <f>IF(A596="","",MONTH(A596))</f>
      </c>
      <c r="G596" s="26">
        <f>IF(B596="","",IFERROR(INDEX(Budget!$D$13:$D$28,MATCH(B596,Budget!$B$13:$B$28,0)),""))</f>
      </c>
      <c r="H596" s="26">
        <f>IF(A596="","",YEAR(A596))</f>
      </c>
    </row>
    <row r="597" spans="2:8" x14ac:dyDescent="0.25">
      <c r="F597" s="27">
        <f>IF(A597="","",MONTH(A597))</f>
      </c>
      <c r="G597" s="27">
        <f>IF(B597="","",IFERROR(INDEX(Budget!$D$13:$D$28,MATCH(B597,Budget!$B$13:$B$28,0)),""))</f>
      </c>
      <c r="H597" s="27">
        <f>IF(A597="","",YEAR(A597))</f>
      </c>
    </row>
    <row r="598" spans="1:8" x14ac:dyDescent="0.25">
      <c r="A598" s="23"/>
      <c r="B598" s="24"/>
      <c r="C598" s="24"/>
      <c r="D598" s="25"/>
      <c r="E598" s="24"/>
      <c r="F598" s="26">
        <f>IF(A598="","",MONTH(A598))</f>
      </c>
      <c r="G598" s="26">
        <f>IF(B598="","",IFERROR(INDEX(Budget!$D$13:$D$28,MATCH(B598,Budget!$B$13:$B$28,0)),""))</f>
      </c>
      <c r="H598" s="26">
        <f>IF(A598="","",YEAR(A598))</f>
      </c>
    </row>
    <row r="599" spans="2:8" x14ac:dyDescent="0.25">
      <c r="F599" s="27">
        <f>IF(A599="","",MONTH(A599))</f>
      </c>
      <c r="G599" s="27">
        <f>IF(B599="","",IFERROR(INDEX(Budget!$D$13:$D$28,MATCH(B599,Budget!$B$13:$B$28,0)),""))</f>
      </c>
      <c r="H599" s="27">
        <f>IF(A599="","",YEAR(A599))</f>
      </c>
    </row>
    <row r="600" spans="1:8" x14ac:dyDescent="0.25">
      <c r="A600" s="23"/>
      <c r="B600" s="24"/>
      <c r="C600" s="24"/>
      <c r="D600" s="25"/>
      <c r="E600" s="24"/>
      <c r="F600" s="26">
        <f>IF(A600="","",MONTH(A600))</f>
      </c>
      <c r="G600" s="26">
        <f>IF(B600="","",IFERROR(INDEX(Budget!$D$13:$D$28,MATCH(B600,Budget!$B$13:$B$28,0)),""))</f>
      </c>
      <c r="H600" s="26">
        <f>IF(A600="","",YEAR(A600))</f>
      </c>
    </row>
    <row r="601" spans="2:8" x14ac:dyDescent="0.25">
      <c r="F601" s="27">
        <f>IF(A601="","",MONTH(A601))</f>
      </c>
      <c r="G601" s="27">
        <f>IF(B601="","",IFERROR(INDEX(Budget!$D$13:$D$28,MATCH(B601,Budget!$B$13:$B$28,0)),""))</f>
      </c>
      <c r="H601" s="27">
        <f>IF(A601="","",YEAR(A601))</f>
      </c>
    </row>
  </sheetData>
  <autoFilter ref="A1:H1"/>
  <dataValidations count="4">
    <dataValidation type="list" allowBlank="1" showErrorMessage="1" errorTitle="Kategorie" error="Bitte eine Kategorie aus der Liste wählen (änderbar im Blatt „Budget“)." sqref="B10:B601">
      <formula1>Kategorien</formula1>
    </dataValidation>
    <dataValidation type="list" allowBlank="1" showErrorMessage="1" errorTitle="Kategorie" error="Bitte eine Kategorie aus der Liste wählen (änderbar im Blatt „Budget“)." sqref="B2:B601">
      <formula1>Kategorien</formula1>
    </dataValidation>
    <dataValidation type="list" allowBlank="1" sqref="E10:E601">
      <formula1>"ja,nein"</formula1>
    </dataValidation>
    <dataValidation type="list" allowBlank="1" sqref="E2:E601">
      <formula1>"ja,nein"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3F9E"/>
  </sheetPr>
  <dimension ref="B1:P32"/>
  <sheetViews>
    <sheetView workbookViewId="0" showGridLines="0">
      <pane xSplit="2" ySplit="3" topLeftCell="C4" activePane="bottomRight" state="frozen"/>
      <selection pane="bottomRight"/>
    </sheetView>
  </sheetViews>
  <sheetFormatPr defaultRowHeight="15" outlineLevelRow="0" outlineLevelCol="0" x14ac:dyDescent="55"/>
  <cols>
    <col min="1" max="1" width="3" customWidth="1"/>
    <col min="2" max="2" width="30" customWidth="1"/>
    <col min="3" max="14" width="11" customWidth="1"/>
    <col min="15" max="16" width="13" customWidth="1"/>
  </cols>
  <sheetData>
    <row r="1" spans="2:2" x14ac:dyDescent="0.25">
      <c r="B1" s="10">
        <f>"Monatsübersicht "&amp;Start!C5</f>
      </c>
    </row>
    <row r="3" spans="2:16" x14ac:dyDescent="0.25">
      <c r="B3" s="28" t="s">
        <v>35</v>
      </c>
      <c r="C3" s="29" t="s">
        <v>65</v>
      </c>
      <c r="D3" s="29" t="s">
        <v>66</v>
      </c>
      <c r="E3" s="29" t="s">
        <v>67</v>
      </c>
      <c r="F3" s="29" t="s">
        <v>68</v>
      </c>
      <c r="G3" s="29" t="s">
        <v>69</v>
      </c>
      <c r="H3" s="29" t="s">
        <v>70</v>
      </c>
      <c r="I3" s="29" t="s">
        <v>71</v>
      </c>
      <c r="J3" s="29" t="s">
        <v>72</v>
      </c>
      <c r="K3" s="29" t="s">
        <v>73</v>
      </c>
      <c r="L3" s="29" t="s">
        <v>74</v>
      </c>
      <c r="M3" s="29" t="s">
        <v>75</v>
      </c>
      <c r="N3" s="29" t="s">
        <v>76</v>
      </c>
      <c r="O3" s="29" t="s">
        <v>33</v>
      </c>
      <c r="P3" s="29" t="s">
        <v>77</v>
      </c>
    </row>
    <row r="4" spans="2:16" x14ac:dyDescent="0.25">
      <c r="B4" s="15" t="s">
        <v>37</v>
      </c>
      <c r="C4" s="14">
        <f>SUMPRODUCT((Ausgaben!$B$2:$B$601=$B4)*(Ausgaben!$F$2:$F$601=1)*(Ausgaben!$H$2:$H$601=Start!$C$5)*Ausgaben!$D$2:$D$601)</f>
      </c>
      <c r="D4" s="14">
        <f>SUMPRODUCT((Ausgaben!$B$2:$B$601=$B4)*(Ausgaben!$F$2:$F$601=2)*(Ausgaben!$H$2:$H$601=Start!$C$5)*Ausgaben!$D$2:$D$601)</f>
      </c>
      <c r="E4" s="14">
        <f>SUMPRODUCT((Ausgaben!$B$2:$B$601=$B4)*(Ausgaben!$F$2:$F$601=3)*(Ausgaben!$H$2:$H$601=Start!$C$5)*Ausgaben!$D$2:$D$601)</f>
      </c>
      <c r="F4" s="14">
        <f>SUMPRODUCT((Ausgaben!$B$2:$B$601=$B4)*(Ausgaben!$F$2:$F$601=4)*(Ausgaben!$H$2:$H$601=Start!$C$5)*Ausgaben!$D$2:$D$601)</f>
      </c>
      <c r="G4" s="14">
        <f>SUMPRODUCT((Ausgaben!$B$2:$B$601=$B4)*(Ausgaben!$F$2:$F$601=5)*(Ausgaben!$H$2:$H$601=Start!$C$5)*Ausgaben!$D$2:$D$601)</f>
      </c>
      <c r="H4" s="14">
        <f>SUMPRODUCT((Ausgaben!$B$2:$B$601=$B4)*(Ausgaben!$F$2:$F$601=6)*(Ausgaben!$H$2:$H$601=Start!$C$5)*Ausgaben!$D$2:$D$601)</f>
      </c>
      <c r="I4" s="14">
        <f>SUMPRODUCT((Ausgaben!$B$2:$B$601=$B4)*(Ausgaben!$F$2:$F$601=7)*(Ausgaben!$H$2:$H$601=Start!$C$5)*Ausgaben!$D$2:$D$601)</f>
      </c>
      <c r="J4" s="14">
        <f>SUMPRODUCT((Ausgaben!$B$2:$B$601=$B4)*(Ausgaben!$F$2:$F$601=8)*(Ausgaben!$H$2:$H$601=Start!$C$5)*Ausgaben!$D$2:$D$601)</f>
      </c>
      <c r="K4" s="14">
        <f>SUMPRODUCT((Ausgaben!$B$2:$B$601=$B4)*(Ausgaben!$F$2:$F$601=9)*(Ausgaben!$H$2:$H$601=Start!$C$5)*Ausgaben!$D$2:$D$601)</f>
      </c>
      <c r="L4" s="14">
        <f>SUMPRODUCT((Ausgaben!$B$2:$B$601=$B4)*(Ausgaben!$F$2:$F$601=10)*(Ausgaben!$H$2:$H$601=Start!$C$5)*Ausgaben!$D$2:$D$601)</f>
      </c>
      <c r="M4" s="14">
        <f>SUMPRODUCT((Ausgaben!$B$2:$B$601=$B4)*(Ausgaben!$F$2:$F$601=11)*(Ausgaben!$H$2:$H$601=Start!$C$5)*Ausgaben!$D$2:$D$601)</f>
      </c>
      <c r="N4" s="14">
        <f>SUMPRODUCT((Ausgaben!$B$2:$B$601=$B4)*(Ausgaben!$F$2:$F$601=12)*(Ausgaben!$H$2:$H$601=Start!$C$5)*Ausgaben!$D$2:$D$601)</f>
      </c>
      <c r="O4" s="30">
        <f>SUM(C4:N4)</f>
      </c>
      <c r="P4" s="14">
        <f>O4/MAX(1,COUNTIF($C$20:$N$20,"&gt;0"))</f>
      </c>
    </row>
    <row r="5" spans="2:16" x14ac:dyDescent="0.25">
      <c r="B5" s="15" t="s">
        <v>38</v>
      </c>
      <c r="C5" s="14">
        <f>SUMPRODUCT((Ausgaben!$B$2:$B$601=$B5)*(Ausgaben!$F$2:$F$601=1)*(Ausgaben!$H$2:$H$601=Start!$C$5)*Ausgaben!$D$2:$D$601)</f>
      </c>
      <c r="D5" s="14">
        <f>SUMPRODUCT((Ausgaben!$B$2:$B$601=$B5)*(Ausgaben!$F$2:$F$601=2)*(Ausgaben!$H$2:$H$601=Start!$C$5)*Ausgaben!$D$2:$D$601)</f>
      </c>
      <c r="E5" s="14">
        <f>SUMPRODUCT((Ausgaben!$B$2:$B$601=$B5)*(Ausgaben!$F$2:$F$601=3)*(Ausgaben!$H$2:$H$601=Start!$C$5)*Ausgaben!$D$2:$D$601)</f>
      </c>
      <c r="F5" s="14">
        <f>SUMPRODUCT((Ausgaben!$B$2:$B$601=$B5)*(Ausgaben!$F$2:$F$601=4)*(Ausgaben!$H$2:$H$601=Start!$C$5)*Ausgaben!$D$2:$D$601)</f>
      </c>
      <c r="G5" s="14">
        <f>SUMPRODUCT((Ausgaben!$B$2:$B$601=$B5)*(Ausgaben!$F$2:$F$601=5)*(Ausgaben!$H$2:$H$601=Start!$C$5)*Ausgaben!$D$2:$D$601)</f>
      </c>
      <c r="H5" s="14">
        <f>SUMPRODUCT((Ausgaben!$B$2:$B$601=$B5)*(Ausgaben!$F$2:$F$601=6)*(Ausgaben!$H$2:$H$601=Start!$C$5)*Ausgaben!$D$2:$D$601)</f>
      </c>
      <c r="I5" s="14">
        <f>SUMPRODUCT((Ausgaben!$B$2:$B$601=$B5)*(Ausgaben!$F$2:$F$601=7)*(Ausgaben!$H$2:$H$601=Start!$C$5)*Ausgaben!$D$2:$D$601)</f>
      </c>
      <c r="J5" s="14">
        <f>SUMPRODUCT((Ausgaben!$B$2:$B$601=$B5)*(Ausgaben!$F$2:$F$601=8)*(Ausgaben!$H$2:$H$601=Start!$C$5)*Ausgaben!$D$2:$D$601)</f>
      </c>
      <c r="K5" s="14">
        <f>SUMPRODUCT((Ausgaben!$B$2:$B$601=$B5)*(Ausgaben!$F$2:$F$601=9)*(Ausgaben!$H$2:$H$601=Start!$C$5)*Ausgaben!$D$2:$D$601)</f>
      </c>
      <c r="L5" s="14">
        <f>SUMPRODUCT((Ausgaben!$B$2:$B$601=$B5)*(Ausgaben!$F$2:$F$601=10)*(Ausgaben!$H$2:$H$601=Start!$C$5)*Ausgaben!$D$2:$D$601)</f>
      </c>
      <c r="M5" s="14">
        <f>SUMPRODUCT((Ausgaben!$B$2:$B$601=$B5)*(Ausgaben!$F$2:$F$601=11)*(Ausgaben!$H$2:$H$601=Start!$C$5)*Ausgaben!$D$2:$D$601)</f>
      </c>
      <c r="N5" s="14">
        <f>SUMPRODUCT((Ausgaben!$B$2:$B$601=$B5)*(Ausgaben!$F$2:$F$601=12)*(Ausgaben!$H$2:$H$601=Start!$C$5)*Ausgaben!$D$2:$D$601)</f>
      </c>
      <c r="O5" s="30">
        <f>SUM(C5:N5)</f>
      </c>
      <c r="P5" s="14">
        <f>O5/MAX(1,COUNTIF($C$20:$N$20,"&gt;0"))</f>
      </c>
    </row>
    <row r="6" spans="2:16" x14ac:dyDescent="0.25">
      <c r="B6" s="15" t="s">
        <v>39</v>
      </c>
      <c r="C6" s="14">
        <f>SUMPRODUCT((Ausgaben!$B$2:$B$601=$B6)*(Ausgaben!$F$2:$F$601=1)*(Ausgaben!$H$2:$H$601=Start!$C$5)*Ausgaben!$D$2:$D$601)</f>
      </c>
      <c r="D6" s="14">
        <f>SUMPRODUCT((Ausgaben!$B$2:$B$601=$B6)*(Ausgaben!$F$2:$F$601=2)*(Ausgaben!$H$2:$H$601=Start!$C$5)*Ausgaben!$D$2:$D$601)</f>
      </c>
      <c r="E6" s="14">
        <f>SUMPRODUCT((Ausgaben!$B$2:$B$601=$B6)*(Ausgaben!$F$2:$F$601=3)*(Ausgaben!$H$2:$H$601=Start!$C$5)*Ausgaben!$D$2:$D$601)</f>
      </c>
      <c r="F6" s="14">
        <f>SUMPRODUCT((Ausgaben!$B$2:$B$601=$B6)*(Ausgaben!$F$2:$F$601=4)*(Ausgaben!$H$2:$H$601=Start!$C$5)*Ausgaben!$D$2:$D$601)</f>
      </c>
      <c r="G6" s="14">
        <f>SUMPRODUCT((Ausgaben!$B$2:$B$601=$B6)*(Ausgaben!$F$2:$F$601=5)*(Ausgaben!$H$2:$H$601=Start!$C$5)*Ausgaben!$D$2:$D$601)</f>
      </c>
      <c r="H6" s="14">
        <f>SUMPRODUCT((Ausgaben!$B$2:$B$601=$B6)*(Ausgaben!$F$2:$F$601=6)*(Ausgaben!$H$2:$H$601=Start!$C$5)*Ausgaben!$D$2:$D$601)</f>
      </c>
      <c r="I6" s="14">
        <f>SUMPRODUCT((Ausgaben!$B$2:$B$601=$B6)*(Ausgaben!$F$2:$F$601=7)*(Ausgaben!$H$2:$H$601=Start!$C$5)*Ausgaben!$D$2:$D$601)</f>
      </c>
      <c r="J6" s="14">
        <f>SUMPRODUCT((Ausgaben!$B$2:$B$601=$B6)*(Ausgaben!$F$2:$F$601=8)*(Ausgaben!$H$2:$H$601=Start!$C$5)*Ausgaben!$D$2:$D$601)</f>
      </c>
      <c r="K6" s="14">
        <f>SUMPRODUCT((Ausgaben!$B$2:$B$601=$B6)*(Ausgaben!$F$2:$F$601=9)*(Ausgaben!$H$2:$H$601=Start!$C$5)*Ausgaben!$D$2:$D$601)</f>
      </c>
      <c r="L6" s="14">
        <f>SUMPRODUCT((Ausgaben!$B$2:$B$601=$B6)*(Ausgaben!$F$2:$F$601=10)*(Ausgaben!$H$2:$H$601=Start!$C$5)*Ausgaben!$D$2:$D$601)</f>
      </c>
      <c r="M6" s="14">
        <f>SUMPRODUCT((Ausgaben!$B$2:$B$601=$B6)*(Ausgaben!$F$2:$F$601=11)*(Ausgaben!$H$2:$H$601=Start!$C$5)*Ausgaben!$D$2:$D$601)</f>
      </c>
      <c r="N6" s="14">
        <f>SUMPRODUCT((Ausgaben!$B$2:$B$601=$B6)*(Ausgaben!$F$2:$F$601=12)*(Ausgaben!$H$2:$H$601=Start!$C$5)*Ausgaben!$D$2:$D$601)</f>
      </c>
      <c r="O6" s="30">
        <f>SUM(C6:N6)</f>
      </c>
      <c r="P6" s="14">
        <f>O6/MAX(1,COUNTIF($C$20:$N$20,"&gt;0"))</f>
      </c>
    </row>
    <row r="7" spans="2:16" x14ac:dyDescent="0.25">
      <c r="B7" s="15" t="s">
        <v>40</v>
      </c>
      <c r="C7" s="14">
        <f>SUMPRODUCT((Ausgaben!$B$2:$B$601=$B7)*(Ausgaben!$F$2:$F$601=1)*(Ausgaben!$H$2:$H$601=Start!$C$5)*Ausgaben!$D$2:$D$601)</f>
      </c>
      <c r="D7" s="14">
        <f>SUMPRODUCT((Ausgaben!$B$2:$B$601=$B7)*(Ausgaben!$F$2:$F$601=2)*(Ausgaben!$H$2:$H$601=Start!$C$5)*Ausgaben!$D$2:$D$601)</f>
      </c>
      <c r="E7" s="14">
        <f>SUMPRODUCT((Ausgaben!$B$2:$B$601=$B7)*(Ausgaben!$F$2:$F$601=3)*(Ausgaben!$H$2:$H$601=Start!$C$5)*Ausgaben!$D$2:$D$601)</f>
      </c>
      <c r="F7" s="14">
        <f>SUMPRODUCT((Ausgaben!$B$2:$B$601=$B7)*(Ausgaben!$F$2:$F$601=4)*(Ausgaben!$H$2:$H$601=Start!$C$5)*Ausgaben!$D$2:$D$601)</f>
      </c>
      <c r="G7" s="14">
        <f>SUMPRODUCT((Ausgaben!$B$2:$B$601=$B7)*(Ausgaben!$F$2:$F$601=5)*(Ausgaben!$H$2:$H$601=Start!$C$5)*Ausgaben!$D$2:$D$601)</f>
      </c>
      <c r="H7" s="14">
        <f>SUMPRODUCT((Ausgaben!$B$2:$B$601=$B7)*(Ausgaben!$F$2:$F$601=6)*(Ausgaben!$H$2:$H$601=Start!$C$5)*Ausgaben!$D$2:$D$601)</f>
      </c>
      <c r="I7" s="14">
        <f>SUMPRODUCT((Ausgaben!$B$2:$B$601=$B7)*(Ausgaben!$F$2:$F$601=7)*(Ausgaben!$H$2:$H$601=Start!$C$5)*Ausgaben!$D$2:$D$601)</f>
      </c>
      <c r="J7" s="14">
        <f>SUMPRODUCT((Ausgaben!$B$2:$B$601=$B7)*(Ausgaben!$F$2:$F$601=8)*(Ausgaben!$H$2:$H$601=Start!$C$5)*Ausgaben!$D$2:$D$601)</f>
      </c>
      <c r="K7" s="14">
        <f>SUMPRODUCT((Ausgaben!$B$2:$B$601=$B7)*(Ausgaben!$F$2:$F$601=9)*(Ausgaben!$H$2:$H$601=Start!$C$5)*Ausgaben!$D$2:$D$601)</f>
      </c>
      <c r="L7" s="14">
        <f>SUMPRODUCT((Ausgaben!$B$2:$B$601=$B7)*(Ausgaben!$F$2:$F$601=10)*(Ausgaben!$H$2:$H$601=Start!$C$5)*Ausgaben!$D$2:$D$601)</f>
      </c>
      <c r="M7" s="14">
        <f>SUMPRODUCT((Ausgaben!$B$2:$B$601=$B7)*(Ausgaben!$F$2:$F$601=11)*(Ausgaben!$H$2:$H$601=Start!$C$5)*Ausgaben!$D$2:$D$601)</f>
      </c>
      <c r="N7" s="14">
        <f>SUMPRODUCT((Ausgaben!$B$2:$B$601=$B7)*(Ausgaben!$F$2:$F$601=12)*(Ausgaben!$H$2:$H$601=Start!$C$5)*Ausgaben!$D$2:$D$601)</f>
      </c>
      <c r="O7" s="30">
        <f>SUM(C7:N7)</f>
      </c>
      <c r="P7" s="14">
        <f>O7/MAX(1,COUNTIF($C$20:$N$20,"&gt;0"))</f>
      </c>
    </row>
    <row r="8" spans="2:16" x14ac:dyDescent="0.25">
      <c r="B8" s="15" t="s">
        <v>41</v>
      </c>
      <c r="C8" s="14">
        <f>SUMPRODUCT((Ausgaben!$B$2:$B$601=$B8)*(Ausgaben!$F$2:$F$601=1)*(Ausgaben!$H$2:$H$601=Start!$C$5)*Ausgaben!$D$2:$D$601)</f>
      </c>
      <c r="D8" s="14">
        <f>SUMPRODUCT((Ausgaben!$B$2:$B$601=$B8)*(Ausgaben!$F$2:$F$601=2)*(Ausgaben!$H$2:$H$601=Start!$C$5)*Ausgaben!$D$2:$D$601)</f>
      </c>
      <c r="E8" s="14">
        <f>SUMPRODUCT((Ausgaben!$B$2:$B$601=$B8)*(Ausgaben!$F$2:$F$601=3)*(Ausgaben!$H$2:$H$601=Start!$C$5)*Ausgaben!$D$2:$D$601)</f>
      </c>
      <c r="F8" s="14">
        <f>SUMPRODUCT((Ausgaben!$B$2:$B$601=$B8)*(Ausgaben!$F$2:$F$601=4)*(Ausgaben!$H$2:$H$601=Start!$C$5)*Ausgaben!$D$2:$D$601)</f>
      </c>
      <c r="G8" s="14">
        <f>SUMPRODUCT((Ausgaben!$B$2:$B$601=$B8)*(Ausgaben!$F$2:$F$601=5)*(Ausgaben!$H$2:$H$601=Start!$C$5)*Ausgaben!$D$2:$D$601)</f>
      </c>
      <c r="H8" s="14">
        <f>SUMPRODUCT((Ausgaben!$B$2:$B$601=$B8)*(Ausgaben!$F$2:$F$601=6)*(Ausgaben!$H$2:$H$601=Start!$C$5)*Ausgaben!$D$2:$D$601)</f>
      </c>
      <c r="I8" s="14">
        <f>SUMPRODUCT((Ausgaben!$B$2:$B$601=$B8)*(Ausgaben!$F$2:$F$601=7)*(Ausgaben!$H$2:$H$601=Start!$C$5)*Ausgaben!$D$2:$D$601)</f>
      </c>
      <c r="J8" s="14">
        <f>SUMPRODUCT((Ausgaben!$B$2:$B$601=$B8)*(Ausgaben!$F$2:$F$601=8)*(Ausgaben!$H$2:$H$601=Start!$C$5)*Ausgaben!$D$2:$D$601)</f>
      </c>
      <c r="K8" s="14">
        <f>SUMPRODUCT((Ausgaben!$B$2:$B$601=$B8)*(Ausgaben!$F$2:$F$601=9)*(Ausgaben!$H$2:$H$601=Start!$C$5)*Ausgaben!$D$2:$D$601)</f>
      </c>
      <c r="L8" s="14">
        <f>SUMPRODUCT((Ausgaben!$B$2:$B$601=$B8)*(Ausgaben!$F$2:$F$601=10)*(Ausgaben!$H$2:$H$601=Start!$C$5)*Ausgaben!$D$2:$D$601)</f>
      </c>
      <c r="M8" s="14">
        <f>SUMPRODUCT((Ausgaben!$B$2:$B$601=$B8)*(Ausgaben!$F$2:$F$601=11)*(Ausgaben!$H$2:$H$601=Start!$C$5)*Ausgaben!$D$2:$D$601)</f>
      </c>
      <c r="N8" s="14">
        <f>SUMPRODUCT((Ausgaben!$B$2:$B$601=$B8)*(Ausgaben!$F$2:$F$601=12)*(Ausgaben!$H$2:$H$601=Start!$C$5)*Ausgaben!$D$2:$D$601)</f>
      </c>
      <c r="O8" s="30">
        <f>SUM(C8:N8)</f>
      </c>
      <c r="P8" s="14">
        <f>O8/MAX(1,COUNTIF($C$20:$N$20,"&gt;0"))</f>
      </c>
    </row>
    <row r="9" spans="2:16" x14ac:dyDescent="0.25">
      <c r="B9" s="15" t="s">
        <v>42</v>
      </c>
      <c r="C9" s="14">
        <f>SUMPRODUCT((Ausgaben!$B$2:$B$601=$B9)*(Ausgaben!$F$2:$F$601=1)*(Ausgaben!$H$2:$H$601=Start!$C$5)*Ausgaben!$D$2:$D$601)</f>
      </c>
      <c r="D9" s="14">
        <f>SUMPRODUCT((Ausgaben!$B$2:$B$601=$B9)*(Ausgaben!$F$2:$F$601=2)*(Ausgaben!$H$2:$H$601=Start!$C$5)*Ausgaben!$D$2:$D$601)</f>
      </c>
      <c r="E9" s="14">
        <f>SUMPRODUCT((Ausgaben!$B$2:$B$601=$B9)*(Ausgaben!$F$2:$F$601=3)*(Ausgaben!$H$2:$H$601=Start!$C$5)*Ausgaben!$D$2:$D$601)</f>
      </c>
      <c r="F9" s="14">
        <f>SUMPRODUCT((Ausgaben!$B$2:$B$601=$B9)*(Ausgaben!$F$2:$F$601=4)*(Ausgaben!$H$2:$H$601=Start!$C$5)*Ausgaben!$D$2:$D$601)</f>
      </c>
      <c r="G9" s="14">
        <f>SUMPRODUCT((Ausgaben!$B$2:$B$601=$B9)*(Ausgaben!$F$2:$F$601=5)*(Ausgaben!$H$2:$H$601=Start!$C$5)*Ausgaben!$D$2:$D$601)</f>
      </c>
      <c r="H9" s="14">
        <f>SUMPRODUCT((Ausgaben!$B$2:$B$601=$B9)*(Ausgaben!$F$2:$F$601=6)*(Ausgaben!$H$2:$H$601=Start!$C$5)*Ausgaben!$D$2:$D$601)</f>
      </c>
      <c r="I9" s="14">
        <f>SUMPRODUCT((Ausgaben!$B$2:$B$601=$B9)*(Ausgaben!$F$2:$F$601=7)*(Ausgaben!$H$2:$H$601=Start!$C$5)*Ausgaben!$D$2:$D$601)</f>
      </c>
      <c r="J9" s="14">
        <f>SUMPRODUCT((Ausgaben!$B$2:$B$601=$B9)*(Ausgaben!$F$2:$F$601=8)*(Ausgaben!$H$2:$H$601=Start!$C$5)*Ausgaben!$D$2:$D$601)</f>
      </c>
      <c r="K9" s="14">
        <f>SUMPRODUCT((Ausgaben!$B$2:$B$601=$B9)*(Ausgaben!$F$2:$F$601=9)*(Ausgaben!$H$2:$H$601=Start!$C$5)*Ausgaben!$D$2:$D$601)</f>
      </c>
      <c r="L9" s="14">
        <f>SUMPRODUCT((Ausgaben!$B$2:$B$601=$B9)*(Ausgaben!$F$2:$F$601=10)*(Ausgaben!$H$2:$H$601=Start!$C$5)*Ausgaben!$D$2:$D$601)</f>
      </c>
      <c r="M9" s="14">
        <f>SUMPRODUCT((Ausgaben!$B$2:$B$601=$B9)*(Ausgaben!$F$2:$F$601=11)*(Ausgaben!$H$2:$H$601=Start!$C$5)*Ausgaben!$D$2:$D$601)</f>
      </c>
      <c r="N9" s="14">
        <f>SUMPRODUCT((Ausgaben!$B$2:$B$601=$B9)*(Ausgaben!$F$2:$F$601=12)*(Ausgaben!$H$2:$H$601=Start!$C$5)*Ausgaben!$D$2:$D$601)</f>
      </c>
      <c r="O9" s="30">
        <f>SUM(C9:N9)</f>
      </c>
      <c r="P9" s="14">
        <f>O9/MAX(1,COUNTIF($C$20:$N$20,"&gt;0"))</f>
      </c>
    </row>
    <row r="10" spans="2:16" x14ac:dyDescent="0.25">
      <c r="B10" s="15" t="s">
        <v>43</v>
      </c>
      <c r="C10" s="14">
        <f>SUMPRODUCT((Ausgaben!$B$2:$B$601=$B10)*(Ausgaben!$F$2:$F$601=1)*(Ausgaben!$H$2:$H$601=Start!$C$5)*Ausgaben!$D$2:$D$601)</f>
      </c>
      <c r="D10" s="14">
        <f>SUMPRODUCT((Ausgaben!$B$2:$B$601=$B10)*(Ausgaben!$F$2:$F$601=2)*(Ausgaben!$H$2:$H$601=Start!$C$5)*Ausgaben!$D$2:$D$601)</f>
      </c>
      <c r="E10" s="14">
        <f>SUMPRODUCT((Ausgaben!$B$2:$B$601=$B10)*(Ausgaben!$F$2:$F$601=3)*(Ausgaben!$H$2:$H$601=Start!$C$5)*Ausgaben!$D$2:$D$601)</f>
      </c>
      <c r="F10" s="14">
        <f>SUMPRODUCT((Ausgaben!$B$2:$B$601=$B10)*(Ausgaben!$F$2:$F$601=4)*(Ausgaben!$H$2:$H$601=Start!$C$5)*Ausgaben!$D$2:$D$601)</f>
      </c>
      <c r="G10" s="14">
        <f>SUMPRODUCT((Ausgaben!$B$2:$B$601=$B10)*(Ausgaben!$F$2:$F$601=5)*(Ausgaben!$H$2:$H$601=Start!$C$5)*Ausgaben!$D$2:$D$601)</f>
      </c>
      <c r="H10" s="14">
        <f>SUMPRODUCT((Ausgaben!$B$2:$B$601=$B10)*(Ausgaben!$F$2:$F$601=6)*(Ausgaben!$H$2:$H$601=Start!$C$5)*Ausgaben!$D$2:$D$601)</f>
      </c>
      <c r="I10" s="14">
        <f>SUMPRODUCT((Ausgaben!$B$2:$B$601=$B10)*(Ausgaben!$F$2:$F$601=7)*(Ausgaben!$H$2:$H$601=Start!$C$5)*Ausgaben!$D$2:$D$601)</f>
      </c>
      <c r="J10" s="14">
        <f>SUMPRODUCT((Ausgaben!$B$2:$B$601=$B10)*(Ausgaben!$F$2:$F$601=8)*(Ausgaben!$H$2:$H$601=Start!$C$5)*Ausgaben!$D$2:$D$601)</f>
      </c>
      <c r="K10" s="14">
        <f>SUMPRODUCT((Ausgaben!$B$2:$B$601=$B10)*(Ausgaben!$F$2:$F$601=9)*(Ausgaben!$H$2:$H$601=Start!$C$5)*Ausgaben!$D$2:$D$601)</f>
      </c>
      <c r="L10" s="14">
        <f>SUMPRODUCT((Ausgaben!$B$2:$B$601=$B10)*(Ausgaben!$F$2:$F$601=10)*(Ausgaben!$H$2:$H$601=Start!$C$5)*Ausgaben!$D$2:$D$601)</f>
      </c>
      <c r="M10" s="14">
        <f>SUMPRODUCT((Ausgaben!$B$2:$B$601=$B10)*(Ausgaben!$F$2:$F$601=11)*(Ausgaben!$H$2:$H$601=Start!$C$5)*Ausgaben!$D$2:$D$601)</f>
      </c>
      <c r="N10" s="14">
        <f>SUMPRODUCT((Ausgaben!$B$2:$B$601=$B10)*(Ausgaben!$F$2:$F$601=12)*(Ausgaben!$H$2:$H$601=Start!$C$5)*Ausgaben!$D$2:$D$601)</f>
      </c>
      <c r="O10" s="30">
        <f>SUM(C10:N10)</f>
      </c>
      <c r="P10" s="14">
        <f>O10/MAX(1,COUNTIF($C$20:$N$20,"&gt;0"))</f>
      </c>
    </row>
    <row r="11" spans="2:16" x14ac:dyDescent="0.25">
      <c r="B11" s="15" t="s">
        <v>44</v>
      </c>
      <c r="C11" s="14">
        <f>SUMPRODUCT((Ausgaben!$B$2:$B$601=$B11)*(Ausgaben!$F$2:$F$601=1)*(Ausgaben!$H$2:$H$601=Start!$C$5)*Ausgaben!$D$2:$D$601)</f>
      </c>
      <c r="D11" s="14">
        <f>SUMPRODUCT((Ausgaben!$B$2:$B$601=$B11)*(Ausgaben!$F$2:$F$601=2)*(Ausgaben!$H$2:$H$601=Start!$C$5)*Ausgaben!$D$2:$D$601)</f>
      </c>
      <c r="E11" s="14">
        <f>SUMPRODUCT((Ausgaben!$B$2:$B$601=$B11)*(Ausgaben!$F$2:$F$601=3)*(Ausgaben!$H$2:$H$601=Start!$C$5)*Ausgaben!$D$2:$D$601)</f>
      </c>
      <c r="F11" s="14">
        <f>SUMPRODUCT((Ausgaben!$B$2:$B$601=$B11)*(Ausgaben!$F$2:$F$601=4)*(Ausgaben!$H$2:$H$601=Start!$C$5)*Ausgaben!$D$2:$D$601)</f>
      </c>
      <c r="G11" s="14">
        <f>SUMPRODUCT((Ausgaben!$B$2:$B$601=$B11)*(Ausgaben!$F$2:$F$601=5)*(Ausgaben!$H$2:$H$601=Start!$C$5)*Ausgaben!$D$2:$D$601)</f>
      </c>
      <c r="H11" s="14">
        <f>SUMPRODUCT((Ausgaben!$B$2:$B$601=$B11)*(Ausgaben!$F$2:$F$601=6)*(Ausgaben!$H$2:$H$601=Start!$C$5)*Ausgaben!$D$2:$D$601)</f>
      </c>
      <c r="I11" s="14">
        <f>SUMPRODUCT((Ausgaben!$B$2:$B$601=$B11)*(Ausgaben!$F$2:$F$601=7)*(Ausgaben!$H$2:$H$601=Start!$C$5)*Ausgaben!$D$2:$D$601)</f>
      </c>
      <c r="J11" s="14">
        <f>SUMPRODUCT((Ausgaben!$B$2:$B$601=$B11)*(Ausgaben!$F$2:$F$601=8)*(Ausgaben!$H$2:$H$601=Start!$C$5)*Ausgaben!$D$2:$D$601)</f>
      </c>
      <c r="K11" s="14">
        <f>SUMPRODUCT((Ausgaben!$B$2:$B$601=$B11)*(Ausgaben!$F$2:$F$601=9)*(Ausgaben!$H$2:$H$601=Start!$C$5)*Ausgaben!$D$2:$D$601)</f>
      </c>
      <c r="L11" s="14">
        <f>SUMPRODUCT((Ausgaben!$B$2:$B$601=$B11)*(Ausgaben!$F$2:$F$601=10)*(Ausgaben!$H$2:$H$601=Start!$C$5)*Ausgaben!$D$2:$D$601)</f>
      </c>
      <c r="M11" s="14">
        <f>SUMPRODUCT((Ausgaben!$B$2:$B$601=$B11)*(Ausgaben!$F$2:$F$601=11)*(Ausgaben!$H$2:$H$601=Start!$C$5)*Ausgaben!$D$2:$D$601)</f>
      </c>
      <c r="N11" s="14">
        <f>SUMPRODUCT((Ausgaben!$B$2:$B$601=$B11)*(Ausgaben!$F$2:$F$601=12)*(Ausgaben!$H$2:$H$601=Start!$C$5)*Ausgaben!$D$2:$D$601)</f>
      </c>
      <c r="O11" s="30">
        <f>SUM(C11:N11)</f>
      </c>
      <c r="P11" s="14">
        <f>O11/MAX(1,COUNTIF($C$20:$N$20,"&gt;0"))</f>
      </c>
    </row>
    <row r="12" spans="2:16" x14ac:dyDescent="0.25">
      <c r="B12" s="15" t="s">
        <v>45</v>
      </c>
      <c r="C12" s="14">
        <f>SUMPRODUCT((Ausgaben!$B$2:$B$601=$B12)*(Ausgaben!$F$2:$F$601=1)*(Ausgaben!$H$2:$H$601=Start!$C$5)*Ausgaben!$D$2:$D$601)</f>
      </c>
      <c r="D12" s="14">
        <f>SUMPRODUCT((Ausgaben!$B$2:$B$601=$B12)*(Ausgaben!$F$2:$F$601=2)*(Ausgaben!$H$2:$H$601=Start!$C$5)*Ausgaben!$D$2:$D$601)</f>
      </c>
      <c r="E12" s="14">
        <f>SUMPRODUCT((Ausgaben!$B$2:$B$601=$B12)*(Ausgaben!$F$2:$F$601=3)*(Ausgaben!$H$2:$H$601=Start!$C$5)*Ausgaben!$D$2:$D$601)</f>
      </c>
      <c r="F12" s="14">
        <f>SUMPRODUCT((Ausgaben!$B$2:$B$601=$B12)*(Ausgaben!$F$2:$F$601=4)*(Ausgaben!$H$2:$H$601=Start!$C$5)*Ausgaben!$D$2:$D$601)</f>
      </c>
      <c r="G12" s="14">
        <f>SUMPRODUCT((Ausgaben!$B$2:$B$601=$B12)*(Ausgaben!$F$2:$F$601=5)*(Ausgaben!$H$2:$H$601=Start!$C$5)*Ausgaben!$D$2:$D$601)</f>
      </c>
      <c r="H12" s="14">
        <f>SUMPRODUCT((Ausgaben!$B$2:$B$601=$B12)*(Ausgaben!$F$2:$F$601=6)*(Ausgaben!$H$2:$H$601=Start!$C$5)*Ausgaben!$D$2:$D$601)</f>
      </c>
      <c r="I12" s="14">
        <f>SUMPRODUCT((Ausgaben!$B$2:$B$601=$B12)*(Ausgaben!$F$2:$F$601=7)*(Ausgaben!$H$2:$H$601=Start!$C$5)*Ausgaben!$D$2:$D$601)</f>
      </c>
      <c r="J12" s="14">
        <f>SUMPRODUCT((Ausgaben!$B$2:$B$601=$B12)*(Ausgaben!$F$2:$F$601=8)*(Ausgaben!$H$2:$H$601=Start!$C$5)*Ausgaben!$D$2:$D$601)</f>
      </c>
      <c r="K12" s="14">
        <f>SUMPRODUCT((Ausgaben!$B$2:$B$601=$B12)*(Ausgaben!$F$2:$F$601=9)*(Ausgaben!$H$2:$H$601=Start!$C$5)*Ausgaben!$D$2:$D$601)</f>
      </c>
      <c r="L12" s="14">
        <f>SUMPRODUCT((Ausgaben!$B$2:$B$601=$B12)*(Ausgaben!$F$2:$F$601=10)*(Ausgaben!$H$2:$H$601=Start!$C$5)*Ausgaben!$D$2:$D$601)</f>
      </c>
      <c r="M12" s="14">
        <f>SUMPRODUCT((Ausgaben!$B$2:$B$601=$B12)*(Ausgaben!$F$2:$F$601=11)*(Ausgaben!$H$2:$H$601=Start!$C$5)*Ausgaben!$D$2:$D$601)</f>
      </c>
      <c r="N12" s="14">
        <f>SUMPRODUCT((Ausgaben!$B$2:$B$601=$B12)*(Ausgaben!$F$2:$F$601=12)*(Ausgaben!$H$2:$H$601=Start!$C$5)*Ausgaben!$D$2:$D$601)</f>
      </c>
      <c r="O12" s="30">
        <f>SUM(C12:N12)</f>
      </c>
      <c r="P12" s="14">
        <f>O12/MAX(1,COUNTIF($C$20:$N$20,"&gt;0"))</f>
      </c>
    </row>
    <row r="13" spans="2:16" x14ac:dyDescent="0.25">
      <c r="B13" s="15" t="s">
        <v>46</v>
      </c>
      <c r="C13" s="14">
        <f>SUMPRODUCT((Ausgaben!$B$2:$B$601=$B13)*(Ausgaben!$F$2:$F$601=1)*(Ausgaben!$H$2:$H$601=Start!$C$5)*Ausgaben!$D$2:$D$601)</f>
      </c>
      <c r="D13" s="14">
        <f>SUMPRODUCT((Ausgaben!$B$2:$B$601=$B13)*(Ausgaben!$F$2:$F$601=2)*(Ausgaben!$H$2:$H$601=Start!$C$5)*Ausgaben!$D$2:$D$601)</f>
      </c>
      <c r="E13" s="14">
        <f>SUMPRODUCT((Ausgaben!$B$2:$B$601=$B13)*(Ausgaben!$F$2:$F$601=3)*(Ausgaben!$H$2:$H$601=Start!$C$5)*Ausgaben!$D$2:$D$601)</f>
      </c>
      <c r="F13" s="14">
        <f>SUMPRODUCT((Ausgaben!$B$2:$B$601=$B13)*(Ausgaben!$F$2:$F$601=4)*(Ausgaben!$H$2:$H$601=Start!$C$5)*Ausgaben!$D$2:$D$601)</f>
      </c>
      <c r="G13" s="14">
        <f>SUMPRODUCT((Ausgaben!$B$2:$B$601=$B13)*(Ausgaben!$F$2:$F$601=5)*(Ausgaben!$H$2:$H$601=Start!$C$5)*Ausgaben!$D$2:$D$601)</f>
      </c>
      <c r="H13" s="14">
        <f>SUMPRODUCT((Ausgaben!$B$2:$B$601=$B13)*(Ausgaben!$F$2:$F$601=6)*(Ausgaben!$H$2:$H$601=Start!$C$5)*Ausgaben!$D$2:$D$601)</f>
      </c>
      <c r="I13" s="14">
        <f>SUMPRODUCT((Ausgaben!$B$2:$B$601=$B13)*(Ausgaben!$F$2:$F$601=7)*(Ausgaben!$H$2:$H$601=Start!$C$5)*Ausgaben!$D$2:$D$601)</f>
      </c>
      <c r="J13" s="14">
        <f>SUMPRODUCT((Ausgaben!$B$2:$B$601=$B13)*(Ausgaben!$F$2:$F$601=8)*(Ausgaben!$H$2:$H$601=Start!$C$5)*Ausgaben!$D$2:$D$601)</f>
      </c>
      <c r="K13" s="14">
        <f>SUMPRODUCT((Ausgaben!$B$2:$B$601=$B13)*(Ausgaben!$F$2:$F$601=9)*(Ausgaben!$H$2:$H$601=Start!$C$5)*Ausgaben!$D$2:$D$601)</f>
      </c>
      <c r="L13" s="14">
        <f>SUMPRODUCT((Ausgaben!$B$2:$B$601=$B13)*(Ausgaben!$F$2:$F$601=10)*(Ausgaben!$H$2:$H$601=Start!$C$5)*Ausgaben!$D$2:$D$601)</f>
      </c>
      <c r="M13" s="14">
        <f>SUMPRODUCT((Ausgaben!$B$2:$B$601=$B13)*(Ausgaben!$F$2:$F$601=11)*(Ausgaben!$H$2:$H$601=Start!$C$5)*Ausgaben!$D$2:$D$601)</f>
      </c>
      <c r="N13" s="14">
        <f>SUMPRODUCT((Ausgaben!$B$2:$B$601=$B13)*(Ausgaben!$F$2:$F$601=12)*(Ausgaben!$H$2:$H$601=Start!$C$5)*Ausgaben!$D$2:$D$601)</f>
      </c>
      <c r="O13" s="30">
        <f>SUM(C13:N13)</f>
      </c>
      <c r="P13" s="14">
        <f>O13/MAX(1,COUNTIF($C$20:$N$20,"&gt;0"))</f>
      </c>
    </row>
    <row r="14" spans="2:16" x14ac:dyDescent="0.25">
      <c r="B14" s="15" t="s">
        <v>47</v>
      </c>
      <c r="C14" s="14">
        <f>SUMPRODUCT((Ausgaben!$B$2:$B$601=$B14)*(Ausgaben!$F$2:$F$601=1)*(Ausgaben!$H$2:$H$601=Start!$C$5)*Ausgaben!$D$2:$D$601)</f>
      </c>
      <c r="D14" s="14">
        <f>SUMPRODUCT((Ausgaben!$B$2:$B$601=$B14)*(Ausgaben!$F$2:$F$601=2)*(Ausgaben!$H$2:$H$601=Start!$C$5)*Ausgaben!$D$2:$D$601)</f>
      </c>
      <c r="E14" s="14">
        <f>SUMPRODUCT((Ausgaben!$B$2:$B$601=$B14)*(Ausgaben!$F$2:$F$601=3)*(Ausgaben!$H$2:$H$601=Start!$C$5)*Ausgaben!$D$2:$D$601)</f>
      </c>
      <c r="F14" s="14">
        <f>SUMPRODUCT((Ausgaben!$B$2:$B$601=$B14)*(Ausgaben!$F$2:$F$601=4)*(Ausgaben!$H$2:$H$601=Start!$C$5)*Ausgaben!$D$2:$D$601)</f>
      </c>
      <c r="G14" s="14">
        <f>SUMPRODUCT((Ausgaben!$B$2:$B$601=$B14)*(Ausgaben!$F$2:$F$601=5)*(Ausgaben!$H$2:$H$601=Start!$C$5)*Ausgaben!$D$2:$D$601)</f>
      </c>
      <c r="H14" s="14">
        <f>SUMPRODUCT((Ausgaben!$B$2:$B$601=$B14)*(Ausgaben!$F$2:$F$601=6)*(Ausgaben!$H$2:$H$601=Start!$C$5)*Ausgaben!$D$2:$D$601)</f>
      </c>
      <c r="I14" s="14">
        <f>SUMPRODUCT((Ausgaben!$B$2:$B$601=$B14)*(Ausgaben!$F$2:$F$601=7)*(Ausgaben!$H$2:$H$601=Start!$C$5)*Ausgaben!$D$2:$D$601)</f>
      </c>
      <c r="J14" s="14">
        <f>SUMPRODUCT((Ausgaben!$B$2:$B$601=$B14)*(Ausgaben!$F$2:$F$601=8)*(Ausgaben!$H$2:$H$601=Start!$C$5)*Ausgaben!$D$2:$D$601)</f>
      </c>
      <c r="K14" s="14">
        <f>SUMPRODUCT((Ausgaben!$B$2:$B$601=$B14)*(Ausgaben!$F$2:$F$601=9)*(Ausgaben!$H$2:$H$601=Start!$C$5)*Ausgaben!$D$2:$D$601)</f>
      </c>
      <c r="L14" s="14">
        <f>SUMPRODUCT((Ausgaben!$B$2:$B$601=$B14)*(Ausgaben!$F$2:$F$601=10)*(Ausgaben!$H$2:$H$601=Start!$C$5)*Ausgaben!$D$2:$D$601)</f>
      </c>
      <c r="M14" s="14">
        <f>SUMPRODUCT((Ausgaben!$B$2:$B$601=$B14)*(Ausgaben!$F$2:$F$601=11)*(Ausgaben!$H$2:$H$601=Start!$C$5)*Ausgaben!$D$2:$D$601)</f>
      </c>
      <c r="N14" s="14">
        <f>SUMPRODUCT((Ausgaben!$B$2:$B$601=$B14)*(Ausgaben!$F$2:$F$601=12)*(Ausgaben!$H$2:$H$601=Start!$C$5)*Ausgaben!$D$2:$D$601)</f>
      </c>
      <c r="O14" s="30">
        <f>SUM(C14:N14)</f>
      </c>
      <c r="P14" s="14">
        <f>O14/MAX(1,COUNTIF($C$20:$N$20,"&gt;0"))</f>
      </c>
    </row>
    <row r="15" spans="2:16" x14ac:dyDescent="0.25">
      <c r="B15" s="15" t="s">
        <v>48</v>
      </c>
      <c r="C15" s="14">
        <f>SUMPRODUCT((Ausgaben!$B$2:$B$601=$B15)*(Ausgaben!$F$2:$F$601=1)*(Ausgaben!$H$2:$H$601=Start!$C$5)*Ausgaben!$D$2:$D$601)</f>
      </c>
      <c r="D15" s="14">
        <f>SUMPRODUCT((Ausgaben!$B$2:$B$601=$B15)*(Ausgaben!$F$2:$F$601=2)*(Ausgaben!$H$2:$H$601=Start!$C$5)*Ausgaben!$D$2:$D$601)</f>
      </c>
      <c r="E15" s="14">
        <f>SUMPRODUCT((Ausgaben!$B$2:$B$601=$B15)*(Ausgaben!$F$2:$F$601=3)*(Ausgaben!$H$2:$H$601=Start!$C$5)*Ausgaben!$D$2:$D$601)</f>
      </c>
      <c r="F15" s="14">
        <f>SUMPRODUCT((Ausgaben!$B$2:$B$601=$B15)*(Ausgaben!$F$2:$F$601=4)*(Ausgaben!$H$2:$H$601=Start!$C$5)*Ausgaben!$D$2:$D$601)</f>
      </c>
      <c r="G15" s="14">
        <f>SUMPRODUCT((Ausgaben!$B$2:$B$601=$B15)*(Ausgaben!$F$2:$F$601=5)*(Ausgaben!$H$2:$H$601=Start!$C$5)*Ausgaben!$D$2:$D$601)</f>
      </c>
      <c r="H15" s="14">
        <f>SUMPRODUCT((Ausgaben!$B$2:$B$601=$B15)*(Ausgaben!$F$2:$F$601=6)*(Ausgaben!$H$2:$H$601=Start!$C$5)*Ausgaben!$D$2:$D$601)</f>
      </c>
      <c r="I15" s="14">
        <f>SUMPRODUCT((Ausgaben!$B$2:$B$601=$B15)*(Ausgaben!$F$2:$F$601=7)*(Ausgaben!$H$2:$H$601=Start!$C$5)*Ausgaben!$D$2:$D$601)</f>
      </c>
      <c r="J15" s="14">
        <f>SUMPRODUCT((Ausgaben!$B$2:$B$601=$B15)*(Ausgaben!$F$2:$F$601=8)*(Ausgaben!$H$2:$H$601=Start!$C$5)*Ausgaben!$D$2:$D$601)</f>
      </c>
      <c r="K15" s="14">
        <f>SUMPRODUCT((Ausgaben!$B$2:$B$601=$B15)*(Ausgaben!$F$2:$F$601=9)*(Ausgaben!$H$2:$H$601=Start!$C$5)*Ausgaben!$D$2:$D$601)</f>
      </c>
      <c r="L15" s="14">
        <f>SUMPRODUCT((Ausgaben!$B$2:$B$601=$B15)*(Ausgaben!$F$2:$F$601=10)*(Ausgaben!$H$2:$H$601=Start!$C$5)*Ausgaben!$D$2:$D$601)</f>
      </c>
      <c r="M15" s="14">
        <f>SUMPRODUCT((Ausgaben!$B$2:$B$601=$B15)*(Ausgaben!$F$2:$F$601=11)*(Ausgaben!$H$2:$H$601=Start!$C$5)*Ausgaben!$D$2:$D$601)</f>
      </c>
      <c r="N15" s="14">
        <f>SUMPRODUCT((Ausgaben!$B$2:$B$601=$B15)*(Ausgaben!$F$2:$F$601=12)*(Ausgaben!$H$2:$H$601=Start!$C$5)*Ausgaben!$D$2:$D$601)</f>
      </c>
      <c r="O15" s="30">
        <f>SUM(C15:N15)</f>
      </c>
      <c r="P15" s="14">
        <f>O15/MAX(1,COUNTIF($C$20:$N$20,"&gt;0"))</f>
      </c>
    </row>
    <row r="16" spans="2:16" x14ac:dyDescent="0.25">
      <c r="B16" s="15" t="s">
        <v>49</v>
      </c>
      <c r="C16" s="14">
        <f>SUMPRODUCT((Ausgaben!$B$2:$B$601=$B16)*(Ausgaben!$F$2:$F$601=1)*(Ausgaben!$H$2:$H$601=Start!$C$5)*Ausgaben!$D$2:$D$601)</f>
      </c>
      <c r="D16" s="14">
        <f>SUMPRODUCT((Ausgaben!$B$2:$B$601=$B16)*(Ausgaben!$F$2:$F$601=2)*(Ausgaben!$H$2:$H$601=Start!$C$5)*Ausgaben!$D$2:$D$601)</f>
      </c>
      <c r="E16" s="14">
        <f>SUMPRODUCT((Ausgaben!$B$2:$B$601=$B16)*(Ausgaben!$F$2:$F$601=3)*(Ausgaben!$H$2:$H$601=Start!$C$5)*Ausgaben!$D$2:$D$601)</f>
      </c>
      <c r="F16" s="14">
        <f>SUMPRODUCT((Ausgaben!$B$2:$B$601=$B16)*(Ausgaben!$F$2:$F$601=4)*(Ausgaben!$H$2:$H$601=Start!$C$5)*Ausgaben!$D$2:$D$601)</f>
      </c>
      <c r="G16" s="14">
        <f>SUMPRODUCT((Ausgaben!$B$2:$B$601=$B16)*(Ausgaben!$F$2:$F$601=5)*(Ausgaben!$H$2:$H$601=Start!$C$5)*Ausgaben!$D$2:$D$601)</f>
      </c>
      <c r="H16" s="14">
        <f>SUMPRODUCT((Ausgaben!$B$2:$B$601=$B16)*(Ausgaben!$F$2:$F$601=6)*(Ausgaben!$H$2:$H$601=Start!$C$5)*Ausgaben!$D$2:$D$601)</f>
      </c>
      <c r="I16" s="14">
        <f>SUMPRODUCT((Ausgaben!$B$2:$B$601=$B16)*(Ausgaben!$F$2:$F$601=7)*(Ausgaben!$H$2:$H$601=Start!$C$5)*Ausgaben!$D$2:$D$601)</f>
      </c>
      <c r="J16" s="14">
        <f>SUMPRODUCT((Ausgaben!$B$2:$B$601=$B16)*(Ausgaben!$F$2:$F$601=8)*(Ausgaben!$H$2:$H$601=Start!$C$5)*Ausgaben!$D$2:$D$601)</f>
      </c>
      <c r="K16" s="14">
        <f>SUMPRODUCT((Ausgaben!$B$2:$B$601=$B16)*(Ausgaben!$F$2:$F$601=9)*(Ausgaben!$H$2:$H$601=Start!$C$5)*Ausgaben!$D$2:$D$601)</f>
      </c>
      <c r="L16" s="14">
        <f>SUMPRODUCT((Ausgaben!$B$2:$B$601=$B16)*(Ausgaben!$F$2:$F$601=10)*(Ausgaben!$H$2:$H$601=Start!$C$5)*Ausgaben!$D$2:$D$601)</f>
      </c>
      <c r="M16" s="14">
        <f>SUMPRODUCT((Ausgaben!$B$2:$B$601=$B16)*(Ausgaben!$F$2:$F$601=11)*(Ausgaben!$H$2:$H$601=Start!$C$5)*Ausgaben!$D$2:$D$601)</f>
      </c>
      <c r="N16" s="14">
        <f>SUMPRODUCT((Ausgaben!$B$2:$B$601=$B16)*(Ausgaben!$F$2:$F$601=12)*(Ausgaben!$H$2:$H$601=Start!$C$5)*Ausgaben!$D$2:$D$601)</f>
      </c>
      <c r="O16" s="30">
        <f>SUM(C16:N16)</f>
      </c>
      <c r="P16" s="14">
        <f>O16/MAX(1,COUNTIF($C$20:$N$20,"&gt;0"))</f>
      </c>
    </row>
    <row r="17" spans="2:16" x14ac:dyDescent="0.25">
      <c r="B17" s="15" t="s">
        <v>50</v>
      </c>
      <c r="C17" s="14">
        <f>SUMPRODUCT((Ausgaben!$B$2:$B$601=$B17)*(Ausgaben!$F$2:$F$601=1)*(Ausgaben!$H$2:$H$601=Start!$C$5)*Ausgaben!$D$2:$D$601)</f>
      </c>
      <c r="D17" s="14">
        <f>SUMPRODUCT((Ausgaben!$B$2:$B$601=$B17)*(Ausgaben!$F$2:$F$601=2)*(Ausgaben!$H$2:$H$601=Start!$C$5)*Ausgaben!$D$2:$D$601)</f>
      </c>
      <c r="E17" s="14">
        <f>SUMPRODUCT((Ausgaben!$B$2:$B$601=$B17)*(Ausgaben!$F$2:$F$601=3)*(Ausgaben!$H$2:$H$601=Start!$C$5)*Ausgaben!$D$2:$D$601)</f>
      </c>
      <c r="F17" s="14">
        <f>SUMPRODUCT((Ausgaben!$B$2:$B$601=$B17)*(Ausgaben!$F$2:$F$601=4)*(Ausgaben!$H$2:$H$601=Start!$C$5)*Ausgaben!$D$2:$D$601)</f>
      </c>
      <c r="G17" s="14">
        <f>SUMPRODUCT((Ausgaben!$B$2:$B$601=$B17)*(Ausgaben!$F$2:$F$601=5)*(Ausgaben!$H$2:$H$601=Start!$C$5)*Ausgaben!$D$2:$D$601)</f>
      </c>
      <c r="H17" s="14">
        <f>SUMPRODUCT((Ausgaben!$B$2:$B$601=$B17)*(Ausgaben!$F$2:$F$601=6)*(Ausgaben!$H$2:$H$601=Start!$C$5)*Ausgaben!$D$2:$D$601)</f>
      </c>
      <c r="I17" s="14">
        <f>SUMPRODUCT((Ausgaben!$B$2:$B$601=$B17)*(Ausgaben!$F$2:$F$601=7)*(Ausgaben!$H$2:$H$601=Start!$C$5)*Ausgaben!$D$2:$D$601)</f>
      </c>
      <c r="J17" s="14">
        <f>SUMPRODUCT((Ausgaben!$B$2:$B$601=$B17)*(Ausgaben!$F$2:$F$601=8)*(Ausgaben!$H$2:$H$601=Start!$C$5)*Ausgaben!$D$2:$D$601)</f>
      </c>
      <c r="K17" s="14">
        <f>SUMPRODUCT((Ausgaben!$B$2:$B$601=$B17)*(Ausgaben!$F$2:$F$601=9)*(Ausgaben!$H$2:$H$601=Start!$C$5)*Ausgaben!$D$2:$D$601)</f>
      </c>
      <c r="L17" s="14">
        <f>SUMPRODUCT((Ausgaben!$B$2:$B$601=$B17)*(Ausgaben!$F$2:$F$601=10)*(Ausgaben!$H$2:$H$601=Start!$C$5)*Ausgaben!$D$2:$D$601)</f>
      </c>
      <c r="M17" s="14">
        <f>SUMPRODUCT((Ausgaben!$B$2:$B$601=$B17)*(Ausgaben!$F$2:$F$601=11)*(Ausgaben!$H$2:$H$601=Start!$C$5)*Ausgaben!$D$2:$D$601)</f>
      </c>
      <c r="N17" s="14">
        <f>SUMPRODUCT((Ausgaben!$B$2:$B$601=$B17)*(Ausgaben!$F$2:$F$601=12)*(Ausgaben!$H$2:$H$601=Start!$C$5)*Ausgaben!$D$2:$D$601)</f>
      </c>
      <c r="O17" s="30">
        <f>SUM(C17:N17)</f>
      </c>
      <c r="P17" s="14">
        <f>O17/MAX(1,COUNTIF($C$20:$N$20,"&gt;0"))</f>
      </c>
    </row>
    <row r="18" spans="2:16" x14ac:dyDescent="0.25">
      <c r="B18" s="15" t="s">
        <v>29</v>
      </c>
      <c r="C18" s="14">
        <f>SUMPRODUCT((Ausgaben!$B$2:$B$601=$B18)*(Ausgaben!$F$2:$F$601=1)*(Ausgaben!$H$2:$H$601=Start!$C$5)*Ausgaben!$D$2:$D$601)</f>
      </c>
      <c r="D18" s="14">
        <f>SUMPRODUCT((Ausgaben!$B$2:$B$601=$B18)*(Ausgaben!$F$2:$F$601=2)*(Ausgaben!$H$2:$H$601=Start!$C$5)*Ausgaben!$D$2:$D$601)</f>
      </c>
      <c r="E18" s="14">
        <f>SUMPRODUCT((Ausgaben!$B$2:$B$601=$B18)*(Ausgaben!$F$2:$F$601=3)*(Ausgaben!$H$2:$H$601=Start!$C$5)*Ausgaben!$D$2:$D$601)</f>
      </c>
      <c r="F18" s="14">
        <f>SUMPRODUCT((Ausgaben!$B$2:$B$601=$B18)*(Ausgaben!$F$2:$F$601=4)*(Ausgaben!$H$2:$H$601=Start!$C$5)*Ausgaben!$D$2:$D$601)</f>
      </c>
      <c r="G18" s="14">
        <f>SUMPRODUCT((Ausgaben!$B$2:$B$601=$B18)*(Ausgaben!$F$2:$F$601=5)*(Ausgaben!$H$2:$H$601=Start!$C$5)*Ausgaben!$D$2:$D$601)</f>
      </c>
      <c r="H18" s="14">
        <f>SUMPRODUCT((Ausgaben!$B$2:$B$601=$B18)*(Ausgaben!$F$2:$F$601=6)*(Ausgaben!$H$2:$H$601=Start!$C$5)*Ausgaben!$D$2:$D$601)</f>
      </c>
      <c r="I18" s="14">
        <f>SUMPRODUCT((Ausgaben!$B$2:$B$601=$B18)*(Ausgaben!$F$2:$F$601=7)*(Ausgaben!$H$2:$H$601=Start!$C$5)*Ausgaben!$D$2:$D$601)</f>
      </c>
      <c r="J18" s="14">
        <f>SUMPRODUCT((Ausgaben!$B$2:$B$601=$B18)*(Ausgaben!$F$2:$F$601=8)*(Ausgaben!$H$2:$H$601=Start!$C$5)*Ausgaben!$D$2:$D$601)</f>
      </c>
      <c r="K18" s="14">
        <f>SUMPRODUCT((Ausgaben!$B$2:$B$601=$B18)*(Ausgaben!$F$2:$F$601=9)*(Ausgaben!$H$2:$H$601=Start!$C$5)*Ausgaben!$D$2:$D$601)</f>
      </c>
      <c r="L18" s="14">
        <f>SUMPRODUCT((Ausgaben!$B$2:$B$601=$B18)*(Ausgaben!$F$2:$F$601=10)*(Ausgaben!$H$2:$H$601=Start!$C$5)*Ausgaben!$D$2:$D$601)</f>
      </c>
      <c r="M18" s="14">
        <f>SUMPRODUCT((Ausgaben!$B$2:$B$601=$B18)*(Ausgaben!$F$2:$F$601=11)*(Ausgaben!$H$2:$H$601=Start!$C$5)*Ausgaben!$D$2:$D$601)</f>
      </c>
      <c r="N18" s="14">
        <f>SUMPRODUCT((Ausgaben!$B$2:$B$601=$B18)*(Ausgaben!$F$2:$F$601=12)*(Ausgaben!$H$2:$H$601=Start!$C$5)*Ausgaben!$D$2:$D$601)</f>
      </c>
      <c r="O18" s="30">
        <f>SUM(C18:N18)</f>
      </c>
      <c r="P18" s="14">
        <f>O18/MAX(1,COUNTIF($C$20:$N$20,"&gt;0"))</f>
      </c>
    </row>
    <row r="19" spans="2:16" x14ac:dyDescent="0.25">
      <c r="B19" s="15" t="s">
        <v>51</v>
      </c>
      <c r="C19" s="14">
        <f>SUMPRODUCT((Ausgaben!$B$2:$B$601=$B19)*(Ausgaben!$F$2:$F$601=1)*(Ausgaben!$H$2:$H$601=Start!$C$5)*Ausgaben!$D$2:$D$601)</f>
      </c>
      <c r="D19" s="14">
        <f>SUMPRODUCT((Ausgaben!$B$2:$B$601=$B19)*(Ausgaben!$F$2:$F$601=2)*(Ausgaben!$H$2:$H$601=Start!$C$5)*Ausgaben!$D$2:$D$601)</f>
      </c>
      <c r="E19" s="14">
        <f>SUMPRODUCT((Ausgaben!$B$2:$B$601=$B19)*(Ausgaben!$F$2:$F$601=3)*(Ausgaben!$H$2:$H$601=Start!$C$5)*Ausgaben!$D$2:$D$601)</f>
      </c>
      <c r="F19" s="14">
        <f>SUMPRODUCT((Ausgaben!$B$2:$B$601=$B19)*(Ausgaben!$F$2:$F$601=4)*(Ausgaben!$H$2:$H$601=Start!$C$5)*Ausgaben!$D$2:$D$601)</f>
      </c>
      <c r="G19" s="14">
        <f>SUMPRODUCT((Ausgaben!$B$2:$B$601=$B19)*(Ausgaben!$F$2:$F$601=5)*(Ausgaben!$H$2:$H$601=Start!$C$5)*Ausgaben!$D$2:$D$601)</f>
      </c>
      <c r="H19" s="14">
        <f>SUMPRODUCT((Ausgaben!$B$2:$B$601=$B19)*(Ausgaben!$F$2:$F$601=6)*(Ausgaben!$H$2:$H$601=Start!$C$5)*Ausgaben!$D$2:$D$601)</f>
      </c>
      <c r="I19" s="14">
        <f>SUMPRODUCT((Ausgaben!$B$2:$B$601=$B19)*(Ausgaben!$F$2:$F$601=7)*(Ausgaben!$H$2:$H$601=Start!$C$5)*Ausgaben!$D$2:$D$601)</f>
      </c>
      <c r="J19" s="14">
        <f>SUMPRODUCT((Ausgaben!$B$2:$B$601=$B19)*(Ausgaben!$F$2:$F$601=8)*(Ausgaben!$H$2:$H$601=Start!$C$5)*Ausgaben!$D$2:$D$601)</f>
      </c>
      <c r="K19" s="14">
        <f>SUMPRODUCT((Ausgaben!$B$2:$B$601=$B19)*(Ausgaben!$F$2:$F$601=9)*(Ausgaben!$H$2:$H$601=Start!$C$5)*Ausgaben!$D$2:$D$601)</f>
      </c>
      <c r="L19" s="14">
        <f>SUMPRODUCT((Ausgaben!$B$2:$B$601=$B19)*(Ausgaben!$F$2:$F$601=10)*(Ausgaben!$H$2:$H$601=Start!$C$5)*Ausgaben!$D$2:$D$601)</f>
      </c>
      <c r="M19" s="14">
        <f>SUMPRODUCT((Ausgaben!$B$2:$B$601=$B19)*(Ausgaben!$F$2:$F$601=11)*(Ausgaben!$H$2:$H$601=Start!$C$5)*Ausgaben!$D$2:$D$601)</f>
      </c>
      <c r="N19" s="14">
        <f>SUMPRODUCT((Ausgaben!$B$2:$B$601=$B19)*(Ausgaben!$F$2:$F$601=12)*(Ausgaben!$H$2:$H$601=Start!$C$5)*Ausgaben!$D$2:$D$601)</f>
      </c>
      <c r="O19" s="30">
        <f>SUM(C19:N19)</f>
      </c>
      <c r="P19" s="14">
        <f>O19/MAX(1,COUNTIF($C$20:$N$20,"&gt;0"))</f>
      </c>
    </row>
    <row r="20" spans="2:16" x14ac:dyDescent="0.25">
      <c r="B20" s="7" t="s">
        <v>78</v>
      </c>
      <c r="C20" s="31">
        <f>SUM(C4:C19)</f>
      </c>
      <c r="D20" s="31">
        <f>SUM(D4:D19)</f>
      </c>
      <c r="E20" s="31">
        <f>SUM(E4:E19)</f>
      </c>
      <c r="F20" s="31">
        <f>SUM(F4:F19)</f>
      </c>
      <c r="G20" s="31">
        <f>SUM(G4:G19)</f>
      </c>
      <c r="H20" s="31">
        <f>SUM(H4:H19)</f>
      </c>
      <c r="I20" s="31">
        <f>SUM(I4:I19)</f>
      </c>
      <c r="J20" s="31">
        <f>SUM(J4:J19)</f>
      </c>
      <c r="K20" s="31">
        <f>SUM(K4:K19)</f>
      </c>
      <c r="L20" s="31">
        <f>SUM(L4:L19)</f>
      </c>
      <c r="M20" s="31">
        <f>SUM(M4:M19)</f>
      </c>
      <c r="N20" s="31">
        <f>SUM(N4:N19)</f>
      </c>
      <c r="O20" s="31">
        <f>SUM(O4:O19)</f>
      </c>
      <c r="P20" s="17">
        <f>O20/MAX(1,COUNTIF(C20:N20,"&gt;0"))</f>
      </c>
    </row>
    <row r="21" spans="2:15" x14ac:dyDescent="0.25">
      <c r="B21" t="s">
        <v>79</v>
      </c>
      <c r="C21" s="20">
        <f>Start!$C$6</f>
      </c>
      <c r="D21" s="20">
        <f>Start!$C$6</f>
      </c>
      <c r="E21" s="20">
        <f>Start!$C$6</f>
      </c>
      <c r="F21" s="20">
        <f>Start!$C$6</f>
      </c>
      <c r="G21" s="20">
        <f>Start!$C$6</f>
      </c>
      <c r="H21" s="20">
        <f>Start!$C$6</f>
      </c>
      <c r="I21" s="20">
        <f>Start!$C$6</f>
      </c>
      <c r="J21" s="20">
        <f>Start!$C$6</f>
      </c>
      <c r="K21" s="20">
        <f>Start!$C$6</f>
      </c>
      <c r="L21" s="20">
        <f>Start!$C$6</f>
      </c>
      <c r="M21" s="20">
        <f>Start!$C$6</f>
      </c>
      <c r="N21" s="20">
        <f>Start!$C$6</f>
      </c>
      <c r="O21" s="20">
        <f>SUM(C21:N21)</f>
      </c>
    </row>
    <row r="22" spans="2:15" x14ac:dyDescent="0.25">
      <c r="B22" s="7" t="s">
        <v>80</v>
      </c>
      <c r="C22" s="32">
        <f>IF(C20=0,"",C21-C20)</f>
      </c>
      <c r="D22" s="32">
        <f>IF(D20=0,"",D21-D20)</f>
      </c>
      <c r="E22" s="32">
        <f>IF(E20=0,"",E21-E20)</f>
      </c>
      <c r="F22" s="32">
        <f>IF(F20=0,"",F21-F20)</f>
      </c>
      <c r="G22" s="32">
        <f>IF(G20=0,"",G21-G20)</f>
      </c>
      <c r="H22" s="32">
        <f>IF(H20=0,"",H21-H20)</f>
      </c>
      <c r="I22" s="32">
        <f>IF(I20=0,"",I21-I20)</f>
      </c>
      <c r="J22" s="32">
        <f>IF(J20=0,"",J21-J20)</f>
      </c>
      <c r="K22" s="32">
        <f>IF(K20=0,"",K21-K20)</f>
      </c>
      <c r="L22" s="32">
        <f>IF(L20=0,"",L21-L20)</f>
      </c>
      <c r="M22" s="32">
        <f>IF(M20=0,"",M21-M20)</f>
      </c>
      <c r="N22" s="32">
        <f>IF(N20=0,"",N21-N20)</f>
      </c>
      <c r="O22" s="32">
        <f>SUM(C22:N22)</f>
      </c>
    </row>
    <row r="24" spans="2:2" x14ac:dyDescent="0.25">
      <c r="B24" s="6" t="s">
        <v>81</v>
      </c>
    </row>
    <row r="25" spans="2:15" x14ac:dyDescent="0.25">
      <c r="B25" s="33" t="s">
        <v>19</v>
      </c>
      <c r="C25" s="34" t="s">
        <v>65</v>
      </c>
      <c r="D25" s="34" t="s">
        <v>66</v>
      </c>
      <c r="E25" s="34" t="s">
        <v>67</v>
      </c>
      <c r="F25" s="34" t="s">
        <v>68</v>
      </c>
      <c r="G25" s="34" t="s">
        <v>69</v>
      </c>
      <c r="H25" s="34" t="s">
        <v>70</v>
      </c>
      <c r="I25" s="34" t="s">
        <v>71</v>
      </c>
      <c r="J25" s="34" t="s">
        <v>72</v>
      </c>
      <c r="K25" s="34" t="s">
        <v>73</v>
      </c>
      <c r="L25" s="34" t="s">
        <v>74</v>
      </c>
      <c r="M25" s="34" t="s">
        <v>75</v>
      </c>
      <c r="N25" s="34" t="s">
        <v>76</v>
      </c>
      <c r="O25" s="34" t="s">
        <v>82</v>
      </c>
    </row>
    <row r="26" spans="2:15" x14ac:dyDescent="0.25">
      <c r="B26" s="15" t="s">
        <v>23</v>
      </c>
      <c r="C26" s="14">
        <f>SUMPRODUCT((Ausgaben!$G$2:$G$601=$B26)*(Ausgaben!$F$2:$F$601=1)*(Ausgaben!$H$2:$H$601=Start!$C$5)*Ausgaben!$D$2:$D$601)</f>
      </c>
      <c r="D26" s="14">
        <f>SUMPRODUCT((Ausgaben!$G$2:$G$601=$B26)*(Ausgaben!$F$2:$F$601=2)*(Ausgaben!$H$2:$H$601=Start!$C$5)*Ausgaben!$D$2:$D$601)</f>
      </c>
      <c r="E26" s="14">
        <f>SUMPRODUCT((Ausgaben!$G$2:$G$601=$B26)*(Ausgaben!$F$2:$F$601=3)*(Ausgaben!$H$2:$H$601=Start!$C$5)*Ausgaben!$D$2:$D$601)</f>
      </c>
      <c r="F26" s="14">
        <f>SUMPRODUCT((Ausgaben!$G$2:$G$601=$B26)*(Ausgaben!$F$2:$F$601=4)*(Ausgaben!$H$2:$H$601=Start!$C$5)*Ausgaben!$D$2:$D$601)</f>
      </c>
      <c r="G26" s="14">
        <f>SUMPRODUCT((Ausgaben!$G$2:$G$601=$B26)*(Ausgaben!$F$2:$F$601=5)*(Ausgaben!$H$2:$H$601=Start!$C$5)*Ausgaben!$D$2:$D$601)</f>
      </c>
      <c r="H26" s="14">
        <f>SUMPRODUCT((Ausgaben!$G$2:$G$601=$B26)*(Ausgaben!$F$2:$F$601=6)*(Ausgaben!$H$2:$H$601=Start!$C$5)*Ausgaben!$D$2:$D$601)</f>
      </c>
      <c r="I26" s="14">
        <f>SUMPRODUCT((Ausgaben!$G$2:$G$601=$B26)*(Ausgaben!$F$2:$F$601=7)*(Ausgaben!$H$2:$H$601=Start!$C$5)*Ausgaben!$D$2:$D$601)</f>
      </c>
      <c r="J26" s="14">
        <f>SUMPRODUCT((Ausgaben!$G$2:$G$601=$B26)*(Ausgaben!$F$2:$F$601=8)*(Ausgaben!$H$2:$H$601=Start!$C$5)*Ausgaben!$D$2:$D$601)</f>
      </c>
      <c r="K26" s="14">
        <f>SUMPRODUCT((Ausgaben!$G$2:$G$601=$B26)*(Ausgaben!$F$2:$F$601=9)*(Ausgaben!$H$2:$H$601=Start!$C$5)*Ausgaben!$D$2:$D$601)</f>
      </c>
      <c r="L26" s="14">
        <f>SUMPRODUCT((Ausgaben!$G$2:$G$601=$B26)*(Ausgaben!$F$2:$F$601=10)*(Ausgaben!$H$2:$H$601=Start!$C$5)*Ausgaben!$D$2:$D$601)</f>
      </c>
      <c r="M26" s="14">
        <f>SUMPRODUCT((Ausgaben!$G$2:$G$601=$B26)*(Ausgaben!$F$2:$F$601=11)*(Ausgaben!$H$2:$H$601=Start!$C$5)*Ausgaben!$D$2:$D$601)</f>
      </c>
      <c r="N26" s="14">
        <f>SUMPRODUCT((Ausgaben!$G$2:$G$601=$B26)*(Ausgaben!$F$2:$F$601=12)*(Ausgaben!$H$2:$H$601=Start!$C$5)*Ausgaben!$D$2:$D$601)</f>
      </c>
      <c r="O26" s="30">
        <f>INDEX(Budget!$D$4:$D$8,MATCH($B26,Budget!$B$4:$B$8,0))</f>
      </c>
    </row>
    <row r="27" spans="2:15" x14ac:dyDescent="0.25">
      <c r="B27" s="15" t="s">
        <v>25</v>
      </c>
      <c r="C27" s="14">
        <f>SUMPRODUCT((Ausgaben!$G$2:$G$601=$B27)*(Ausgaben!$F$2:$F$601=1)*(Ausgaben!$H$2:$H$601=Start!$C$5)*Ausgaben!$D$2:$D$601)</f>
      </c>
      <c r="D27" s="14">
        <f>SUMPRODUCT((Ausgaben!$G$2:$G$601=$B27)*(Ausgaben!$F$2:$F$601=2)*(Ausgaben!$H$2:$H$601=Start!$C$5)*Ausgaben!$D$2:$D$601)</f>
      </c>
      <c r="E27" s="14">
        <f>SUMPRODUCT((Ausgaben!$G$2:$G$601=$B27)*(Ausgaben!$F$2:$F$601=3)*(Ausgaben!$H$2:$H$601=Start!$C$5)*Ausgaben!$D$2:$D$601)</f>
      </c>
      <c r="F27" s="14">
        <f>SUMPRODUCT((Ausgaben!$G$2:$G$601=$B27)*(Ausgaben!$F$2:$F$601=4)*(Ausgaben!$H$2:$H$601=Start!$C$5)*Ausgaben!$D$2:$D$601)</f>
      </c>
      <c r="G27" s="14">
        <f>SUMPRODUCT((Ausgaben!$G$2:$G$601=$B27)*(Ausgaben!$F$2:$F$601=5)*(Ausgaben!$H$2:$H$601=Start!$C$5)*Ausgaben!$D$2:$D$601)</f>
      </c>
      <c r="H27" s="14">
        <f>SUMPRODUCT((Ausgaben!$G$2:$G$601=$B27)*(Ausgaben!$F$2:$F$601=6)*(Ausgaben!$H$2:$H$601=Start!$C$5)*Ausgaben!$D$2:$D$601)</f>
      </c>
      <c r="I27" s="14">
        <f>SUMPRODUCT((Ausgaben!$G$2:$G$601=$B27)*(Ausgaben!$F$2:$F$601=7)*(Ausgaben!$H$2:$H$601=Start!$C$5)*Ausgaben!$D$2:$D$601)</f>
      </c>
      <c r="J27" s="14">
        <f>SUMPRODUCT((Ausgaben!$G$2:$G$601=$B27)*(Ausgaben!$F$2:$F$601=8)*(Ausgaben!$H$2:$H$601=Start!$C$5)*Ausgaben!$D$2:$D$601)</f>
      </c>
      <c r="K27" s="14">
        <f>SUMPRODUCT((Ausgaben!$G$2:$G$601=$B27)*(Ausgaben!$F$2:$F$601=9)*(Ausgaben!$H$2:$H$601=Start!$C$5)*Ausgaben!$D$2:$D$601)</f>
      </c>
      <c r="L27" s="14">
        <f>SUMPRODUCT((Ausgaben!$G$2:$G$601=$B27)*(Ausgaben!$F$2:$F$601=10)*(Ausgaben!$H$2:$H$601=Start!$C$5)*Ausgaben!$D$2:$D$601)</f>
      </c>
      <c r="M27" s="14">
        <f>SUMPRODUCT((Ausgaben!$G$2:$G$601=$B27)*(Ausgaben!$F$2:$F$601=11)*(Ausgaben!$H$2:$H$601=Start!$C$5)*Ausgaben!$D$2:$D$601)</f>
      </c>
      <c r="N27" s="14">
        <f>SUMPRODUCT((Ausgaben!$G$2:$G$601=$B27)*(Ausgaben!$F$2:$F$601=12)*(Ausgaben!$H$2:$H$601=Start!$C$5)*Ausgaben!$D$2:$D$601)</f>
      </c>
      <c r="O27" s="30">
        <f>INDEX(Budget!$D$4:$D$8,MATCH($B27,Budget!$B$4:$B$8,0))</f>
      </c>
    </row>
    <row r="28" spans="2:15" x14ac:dyDescent="0.25">
      <c r="B28" s="15" t="s">
        <v>27</v>
      </c>
      <c r="C28" s="14">
        <f>SUMPRODUCT((Ausgaben!$G$2:$G$601=$B28)*(Ausgaben!$F$2:$F$601=1)*(Ausgaben!$H$2:$H$601=Start!$C$5)*Ausgaben!$D$2:$D$601)</f>
      </c>
      <c r="D28" s="14">
        <f>SUMPRODUCT((Ausgaben!$G$2:$G$601=$B28)*(Ausgaben!$F$2:$F$601=2)*(Ausgaben!$H$2:$H$601=Start!$C$5)*Ausgaben!$D$2:$D$601)</f>
      </c>
      <c r="E28" s="14">
        <f>SUMPRODUCT((Ausgaben!$G$2:$G$601=$B28)*(Ausgaben!$F$2:$F$601=3)*(Ausgaben!$H$2:$H$601=Start!$C$5)*Ausgaben!$D$2:$D$601)</f>
      </c>
      <c r="F28" s="14">
        <f>SUMPRODUCT((Ausgaben!$G$2:$G$601=$B28)*(Ausgaben!$F$2:$F$601=4)*(Ausgaben!$H$2:$H$601=Start!$C$5)*Ausgaben!$D$2:$D$601)</f>
      </c>
      <c r="G28" s="14">
        <f>SUMPRODUCT((Ausgaben!$G$2:$G$601=$B28)*(Ausgaben!$F$2:$F$601=5)*(Ausgaben!$H$2:$H$601=Start!$C$5)*Ausgaben!$D$2:$D$601)</f>
      </c>
      <c r="H28" s="14">
        <f>SUMPRODUCT((Ausgaben!$G$2:$G$601=$B28)*(Ausgaben!$F$2:$F$601=6)*(Ausgaben!$H$2:$H$601=Start!$C$5)*Ausgaben!$D$2:$D$601)</f>
      </c>
      <c r="I28" s="14">
        <f>SUMPRODUCT((Ausgaben!$G$2:$G$601=$B28)*(Ausgaben!$F$2:$F$601=7)*(Ausgaben!$H$2:$H$601=Start!$C$5)*Ausgaben!$D$2:$D$601)</f>
      </c>
      <c r="J28" s="14">
        <f>SUMPRODUCT((Ausgaben!$G$2:$G$601=$B28)*(Ausgaben!$F$2:$F$601=8)*(Ausgaben!$H$2:$H$601=Start!$C$5)*Ausgaben!$D$2:$D$601)</f>
      </c>
      <c r="K28" s="14">
        <f>SUMPRODUCT((Ausgaben!$G$2:$G$601=$B28)*(Ausgaben!$F$2:$F$601=9)*(Ausgaben!$H$2:$H$601=Start!$C$5)*Ausgaben!$D$2:$D$601)</f>
      </c>
      <c r="L28" s="14">
        <f>SUMPRODUCT((Ausgaben!$G$2:$G$601=$B28)*(Ausgaben!$F$2:$F$601=10)*(Ausgaben!$H$2:$H$601=Start!$C$5)*Ausgaben!$D$2:$D$601)</f>
      </c>
      <c r="M28" s="14">
        <f>SUMPRODUCT((Ausgaben!$G$2:$G$601=$B28)*(Ausgaben!$F$2:$F$601=11)*(Ausgaben!$H$2:$H$601=Start!$C$5)*Ausgaben!$D$2:$D$601)</f>
      </c>
      <c r="N28" s="14">
        <f>SUMPRODUCT((Ausgaben!$G$2:$G$601=$B28)*(Ausgaben!$F$2:$F$601=12)*(Ausgaben!$H$2:$H$601=Start!$C$5)*Ausgaben!$D$2:$D$601)</f>
      </c>
      <c r="O28" s="30">
        <f>INDEX(Budget!$D$4:$D$8,MATCH($B28,Budget!$B$4:$B$8,0))</f>
      </c>
    </row>
    <row r="29" spans="2:15" x14ac:dyDescent="0.25">
      <c r="B29" s="15" t="s">
        <v>29</v>
      </c>
      <c r="C29" s="14">
        <f>SUMPRODUCT((Ausgaben!$G$2:$G$601=$B29)*(Ausgaben!$F$2:$F$601=1)*(Ausgaben!$H$2:$H$601=Start!$C$5)*Ausgaben!$D$2:$D$601)</f>
      </c>
      <c r="D29" s="14">
        <f>SUMPRODUCT((Ausgaben!$G$2:$G$601=$B29)*(Ausgaben!$F$2:$F$601=2)*(Ausgaben!$H$2:$H$601=Start!$C$5)*Ausgaben!$D$2:$D$601)</f>
      </c>
      <c r="E29" s="14">
        <f>SUMPRODUCT((Ausgaben!$G$2:$G$601=$B29)*(Ausgaben!$F$2:$F$601=3)*(Ausgaben!$H$2:$H$601=Start!$C$5)*Ausgaben!$D$2:$D$601)</f>
      </c>
      <c r="F29" s="14">
        <f>SUMPRODUCT((Ausgaben!$G$2:$G$601=$B29)*(Ausgaben!$F$2:$F$601=4)*(Ausgaben!$H$2:$H$601=Start!$C$5)*Ausgaben!$D$2:$D$601)</f>
      </c>
      <c r="G29" s="14">
        <f>SUMPRODUCT((Ausgaben!$G$2:$G$601=$B29)*(Ausgaben!$F$2:$F$601=5)*(Ausgaben!$H$2:$H$601=Start!$C$5)*Ausgaben!$D$2:$D$601)</f>
      </c>
      <c r="H29" s="14">
        <f>SUMPRODUCT((Ausgaben!$G$2:$G$601=$B29)*(Ausgaben!$F$2:$F$601=6)*(Ausgaben!$H$2:$H$601=Start!$C$5)*Ausgaben!$D$2:$D$601)</f>
      </c>
      <c r="I29" s="14">
        <f>SUMPRODUCT((Ausgaben!$G$2:$G$601=$B29)*(Ausgaben!$F$2:$F$601=7)*(Ausgaben!$H$2:$H$601=Start!$C$5)*Ausgaben!$D$2:$D$601)</f>
      </c>
      <c r="J29" s="14">
        <f>SUMPRODUCT((Ausgaben!$G$2:$G$601=$B29)*(Ausgaben!$F$2:$F$601=8)*(Ausgaben!$H$2:$H$601=Start!$C$5)*Ausgaben!$D$2:$D$601)</f>
      </c>
      <c r="K29" s="14">
        <f>SUMPRODUCT((Ausgaben!$G$2:$G$601=$B29)*(Ausgaben!$F$2:$F$601=9)*(Ausgaben!$H$2:$H$601=Start!$C$5)*Ausgaben!$D$2:$D$601)</f>
      </c>
      <c r="L29" s="14">
        <f>SUMPRODUCT((Ausgaben!$G$2:$G$601=$B29)*(Ausgaben!$F$2:$F$601=10)*(Ausgaben!$H$2:$H$601=Start!$C$5)*Ausgaben!$D$2:$D$601)</f>
      </c>
      <c r="M29" s="14">
        <f>SUMPRODUCT((Ausgaben!$G$2:$G$601=$B29)*(Ausgaben!$F$2:$F$601=11)*(Ausgaben!$H$2:$H$601=Start!$C$5)*Ausgaben!$D$2:$D$601)</f>
      </c>
      <c r="N29" s="14">
        <f>SUMPRODUCT((Ausgaben!$G$2:$G$601=$B29)*(Ausgaben!$F$2:$F$601=12)*(Ausgaben!$H$2:$H$601=Start!$C$5)*Ausgaben!$D$2:$D$601)</f>
      </c>
      <c r="O29" s="30">
        <f>INDEX(Budget!$D$4:$D$8,MATCH($B29,Budget!$B$4:$B$8,0))</f>
      </c>
    </row>
    <row r="30" spans="2:15" x14ac:dyDescent="0.25">
      <c r="B30" s="15" t="s">
        <v>31</v>
      </c>
      <c r="C30" s="14">
        <f>SUMPRODUCT((Ausgaben!$G$2:$G$601=$B30)*(Ausgaben!$F$2:$F$601=1)*(Ausgaben!$H$2:$H$601=Start!$C$5)*Ausgaben!$D$2:$D$601)</f>
      </c>
      <c r="D30" s="14">
        <f>SUMPRODUCT((Ausgaben!$G$2:$G$601=$B30)*(Ausgaben!$F$2:$F$601=2)*(Ausgaben!$H$2:$H$601=Start!$C$5)*Ausgaben!$D$2:$D$601)</f>
      </c>
      <c r="E30" s="14">
        <f>SUMPRODUCT((Ausgaben!$G$2:$G$601=$B30)*(Ausgaben!$F$2:$F$601=3)*(Ausgaben!$H$2:$H$601=Start!$C$5)*Ausgaben!$D$2:$D$601)</f>
      </c>
      <c r="F30" s="14">
        <f>SUMPRODUCT((Ausgaben!$G$2:$G$601=$B30)*(Ausgaben!$F$2:$F$601=4)*(Ausgaben!$H$2:$H$601=Start!$C$5)*Ausgaben!$D$2:$D$601)</f>
      </c>
      <c r="G30" s="14">
        <f>SUMPRODUCT((Ausgaben!$G$2:$G$601=$B30)*(Ausgaben!$F$2:$F$601=5)*(Ausgaben!$H$2:$H$601=Start!$C$5)*Ausgaben!$D$2:$D$601)</f>
      </c>
      <c r="H30" s="14">
        <f>SUMPRODUCT((Ausgaben!$G$2:$G$601=$B30)*(Ausgaben!$F$2:$F$601=6)*(Ausgaben!$H$2:$H$601=Start!$C$5)*Ausgaben!$D$2:$D$601)</f>
      </c>
      <c r="I30" s="14">
        <f>SUMPRODUCT((Ausgaben!$G$2:$G$601=$B30)*(Ausgaben!$F$2:$F$601=7)*(Ausgaben!$H$2:$H$601=Start!$C$5)*Ausgaben!$D$2:$D$601)</f>
      </c>
      <c r="J30" s="14">
        <f>SUMPRODUCT((Ausgaben!$G$2:$G$601=$B30)*(Ausgaben!$F$2:$F$601=8)*(Ausgaben!$H$2:$H$601=Start!$C$5)*Ausgaben!$D$2:$D$601)</f>
      </c>
      <c r="K30" s="14">
        <f>SUMPRODUCT((Ausgaben!$G$2:$G$601=$B30)*(Ausgaben!$F$2:$F$601=9)*(Ausgaben!$H$2:$H$601=Start!$C$5)*Ausgaben!$D$2:$D$601)</f>
      </c>
      <c r="L30" s="14">
        <f>SUMPRODUCT((Ausgaben!$G$2:$G$601=$B30)*(Ausgaben!$F$2:$F$601=10)*(Ausgaben!$H$2:$H$601=Start!$C$5)*Ausgaben!$D$2:$D$601)</f>
      </c>
      <c r="M30" s="14">
        <f>SUMPRODUCT((Ausgaben!$G$2:$G$601=$B30)*(Ausgaben!$F$2:$F$601=11)*(Ausgaben!$H$2:$H$601=Start!$C$5)*Ausgaben!$D$2:$D$601)</f>
      </c>
      <c r="N30" s="14">
        <f>SUMPRODUCT((Ausgaben!$G$2:$G$601=$B30)*(Ausgaben!$F$2:$F$601=12)*(Ausgaben!$H$2:$H$601=Start!$C$5)*Ausgaben!$D$2:$D$601)</f>
      </c>
      <c r="O30" s="30">
        <f>INDEX(Budget!$D$4:$D$8,MATCH($B30,Budget!$B$4:$B$8,0))</f>
      </c>
    </row>
    <row r="32" spans="2:2" x14ac:dyDescent="0.25">
      <c r="B32" s="4" t="s">
        <v>83</v>
      </c>
    </row>
  </sheetData>
  <conditionalFormatting sqref="C4:N19">
    <cfRule type="dataBar" priority="1">
      <dataBar>
        <cfvo type="num" val="0"/>
        <cfvo type="max"/>
        <color rgb="FF5B9BFF"/>
      </dataBar>
      <extLst>
        <ext xmlns:x14="http://schemas.microsoft.com/office/spreadsheetml/2009/9/main" uri="{B025F937-C7B1-47D3-B67F-A62EFF666E3E}">
          <x14:id>{2E23CECB-1F37-47E3-AB40-DBFB0DA8C280}</x14:id>
        </ext>
      </extLst>
    </cfRule>
  </conditionalFormatting>
  <conditionalFormatting sqref="C26:N30">
    <cfRule type="expression" dxfId="1" priority="2">
      <formula>C26&gt;$O26</formula>
    </cfRule>
  </conditionalFormatting>
  <pageMargins left="0.7" right="0.7" top="0.75" bottom="0.75" header="0.3" footer="0.3"/>
  <pageSetup orientation="portrait" horizontalDpi="4294967295" verticalDpi="4294967295" scale="100" fitToWidth="1" fitToHeight="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23CECB-1F37-47E3-AB40-DBFB0DA8C280}">
            <x14:dataBar minLength="0" maxLength="100" gradient="0">
              <x14:cfvo type="num">
                <xm:f>0</xm:f>
              </x14:cfvo>
              <x14:cfvo type="max"/>
            </x14:dataBar>
          </x14:cfRule>
          <xm:sqref>C4:N19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</vt:lpstr>
      <vt:lpstr>Budget</vt:lpstr>
      <vt:lpstr>Ausgaben</vt:lpstr>
      <vt:lpstr>Übersicht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finanzherr.de</dc:creator>
  <dc:title/>
  <dc:subject/>
  <dc:description/>
  <cp:keywords/>
  <cp:category/>
  <cp:lastModifiedBy>Unknown</cp:lastModifiedBy>
  <dcterms:created xsi:type="dcterms:W3CDTF">2026-10-26T00:00:00Z</dcterms:created>
  <dcterms:modified xsi:type="dcterms:W3CDTF">2026-10-26T14:01:15Z</dcterms:modified>
</cp:coreProperties>
</file>